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総括表" sheetId="1" r:id="rId1"/>
    <sheet name="総括表 (記入例)" sheetId="2" r:id="rId2"/>
    <sheet name="集計" sheetId="3" r:id="rId3"/>
  </sheets>
  <definedNames>
    <definedName name="_xlnm.Print_Area" localSheetId="0">'総括表'!$A$1:$O$44</definedName>
    <definedName name="_xlnm.Print_Area" localSheetId="1">'総括表 (記入例)'!$A$1:$O$44</definedName>
  </definedNames>
  <calcPr fullCalcOnLoad="1"/>
</workbook>
</file>

<file path=xl/sharedStrings.xml><?xml version="1.0" encoding="utf-8"?>
<sst xmlns="http://schemas.openxmlformats.org/spreadsheetml/2006/main" count="197" uniqueCount="91">
  <si>
    <t>１×</t>
  </si>
  <si>
    <t>４×＋</t>
  </si>
  <si>
    <t>クルー数</t>
  </si>
  <si>
    <t>出漕料</t>
  </si>
  <si>
    <t>クルー</t>
  </si>
  <si>
    <t>２×</t>
  </si>
  <si>
    <t>借艇数</t>
  </si>
  <si>
    <t>借艇料</t>
  </si>
  <si>
    <t>男子</t>
  </si>
  <si>
    <t>女子</t>
  </si>
  <si>
    <t>合　　　　計</t>
  </si>
  <si>
    <t>出漕</t>
  </si>
  <si>
    <t>人</t>
  </si>
  <si>
    <t>艇</t>
  </si>
  <si>
    <t>出漕団体名</t>
  </si>
  <si>
    <t>メールアドレス</t>
  </si>
  <si>
    <t>連絡事項　　　　</t>
  </si>
  <si>
    <t>区分</t>
  </si>
  <si>
    <t>提出日</t>
  </si>
  <si>
    <t>〒</t>
  </si>
  <si>
    <t>組合せ等
送付先住所</t>
  </si>
  <si>
    <t>下記のとおり送付します。</t>
  </si>
  <si>
    <t>団体責任者名</t>
  </si>
  <si>
    <t>申込　・　変更</t>
  </si>
  <si>
    <t>7月27日(土)</t>
  </si>
  <si>
    <t>7月28日(日)</t>
  </si>
  <si>
    <t>食</t>
  </si>
  <si>
    <r>
      <t>　※</t>
    </r>
    <r>
      <rPr>
        <u val="single"/>
        <sz val="12"/>
        <rFont val="メイリオ"/>
        <family val="3"/>
      </rPr>
      <t>出漕申込６月１４日（金）</t>
    </r>
    <r>
      <rPr>
        <sz val="12"/>
        <rFont val="メイリオ"/>
        <family val="3"/>
      </rPr>
      <t>　　</t>
    </r>
    <r>
      <rPr>
        <u val="single"/>
        <sz val="12"/>
        <rFont val="メイリオ"/>
        <family val="3"/>
      </rPr>
      <t>変更届７月５日（金）</t>
    </r>
    <r>
      <rPr>
        <sz val="12"/>
        <rFont val="メイリオ"/>
        <family val="3"/>
      </rPr>
      <t>　</t>
    </r>
    <r>
      <rPr>
        <sz val="12"/>
        <color indexed="10"/>
        <rFont val="メイリオ"/>
        <family val="3"/>
      </rPr>
      <t>いずれも</t>
    </r>
    <r>
      <rPr>
        <sz val="12"/>
        <color indexed="10"/>
        <rFont val="メイリオ"/>
        <family val="3"/>
      </rPr>
      <t>必着</t>
    </r>
  </si>
  <si>
    <t>申込期限</t>
  </si>
  <si>
    <t>7月26日(金)</t>
  </si>
  <si>
    <t>住所</t>
  </si>
  <si>
    <t>電話番号</t>
  </si>
  <si>
    <t>メール</t>
  </si>
  <si>
    <t>×1</t>
  </si>
  <si>
    <t>×2</t>
  </si>
  <si>
    <t>出漕男子</t>
  </si>
  <si>
    <t>出漕女子</t>
  </si>
  <si>
    <t>借艇男子</t>
  </si>
  <si>
    <t>借艇女子</t>
  </si>
  <si>
    <t>26日</t>
  </si>
  <si>
    <t>27日</t>
  </si>
  <si>
    <t>28日</t>
  </si>
  <si>
    <t>昼食</t>
  </si>
  <si>
    <t>保険
人数</t>
  </si>
  <si>
    <t>人数</t>
  </si>
  <si>
    <t>金額</t>
  </si>
  <si>
    <t>借艇
金額</t>
  </si>
  <si>
    <t>出漕料
金額</t>
  </si>
  <si>
    <t>×4＋</t>
  </si>
  <si>
    <t>種別</t>
  </si>
  <si>
    <t>借艇</t>
  </si>
  <si>
    <t>選手移動</t>
  </si>
  <si>
    <t>艇輸送</t>
  </si>
  <si>
    <t>大型トラック</t>
  </si>
  <si>
    <t>中型トラック</t>
  </si>
  <si>
    <t>牽引車</t>
  </si>
  <si>
    <t>大型観光バス</t>
  </si>
  <si>
    <t>マイクロバス</t>
  </si>
  <si>
    <t>普通車</t>
  </si>
  <si>
    <t>鉄道</t>
  </si>
  <si>
    <t>7月</t>
  </si>
  <si>
    <t>日</t>
  </si>
  <si>
    <t>保険人数（補漕・補舵含）</t>
  </si>
  <si>
    <t>時頃</t>
  </si>
  <si>
    <t>事前
振込額</t>
  </si>
  <si>
    <r>
      <t>令和６年</t>
    </r>
    <r>
      <rPr>
        <b/>
        <sz val="11"/>
        <color indexed="10"/>
        <rFont val="メイリオ"/>
        <family val="3"/>
      </rPr>
      <t>６月１０日</t>
    </r>
  </si>
  <si>
    <t>川辺　太郎</t>
  </si>
  <si>
    <t>岐阜中学校</t>
  </si>
  <si>
    <t>509-0304</t>
  </si>
  <si>
    <t>岐阜県加茂郡川辺町中川辺1518番地4</t>
  </si>
  <si>
    <t>090-1234-5678</t>
  </si>
  <si>
    <t>kaiyou@kawabe-gifu.jp</t>
  </si>
  <si>
    <t>第４４回全日本中学選手権競漕大会　申込総括表</t>
  </si>
  <si>
    <r>
      <t>【注意事項】
※</t>
    </r>
    <r>
      <rPr>
        <b/>
        <sz val="10"/>
        <rFont val="メイリオ"/>
        <family val="3"/>
      </rPr>
      <t>事前に団体名にて振り込むこと。</t>
    </r>
    <r>
      <rPr>
        <sz val="10"/>
        <rFont val="メイリオ"/>
        <family val="3"/>
      </rPr>
      <t xml:space="preserve">
※出漕料、借艇料、傷害保険料及び昼食代(昼食代は7月19日以降)は
　出漕を取消しても返金されません。</t>
    </r>
  </si>
  <si>
    <t>令和６年　　月　　日</t>
  </si>
  <si>
    <t>昼食(お弁当)注文数</t>
  </si>
  <si>
    <t>選手移動</t>
  </si>
  <si>
    <t>大型</t>
  </si>
  <si>
    <t>普通</t>
  </si>
  <si>
    <t>観光</t>
  </si>
  <si>
    <t>Micro</t>
  </si>
  <si>
    <t>中型</t>
  </si>
  <si>
    <t>牽引</t>
  </si>
  <si>
    <t>※車両は台数、鉄道を利用する場合鉄道欄に「1]を入力すること</t>
  </si>
  <si>
    <t>会場入予定日時</t>
  </si>
  <si>
    <t>時</t>
  </si>
  <si>
    <t>会場入</t>
  </si>
  <si>
    <t>団体名</t>
  </si>
  <si>
    <t>責任者</t>
  </si>
  <si>
    <t>携帯電話</t>
  </si>
  <si>
    <t>艇搬入は7月25日(木)　午後1時以降可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</si>
</sst>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"/>
    <numFmt numFmtId="177" formatCode="##&quot;個&quot;"/>
    <numFmt numFmtId="178" formatCode="##&quot; 個&quot;"/>
    <numFmt numFmtId="179" formatCode="#&quot; 個&quot;"/>
    <numFmt numFmtId="180" formatCode="#&quot; 人&quot;"/>
    <numFmt numFmtId="181" formatCode="[&lt;=999]000;[&lt;=9999]000\-00;000\-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×&quot;#,##0"/>
    <numFmt numFmtId="187" formatCode="&quot;×&quot;#,##0&quot;円&quot;"/>
    <numFmt numFmtId="188" formatCode="&quot;×&quot;#,##0&quot;円＝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メイリオ"/>
      <family val="3"/>
    </font>
    <font>
      <sz val="12"/>
      <name val="メイリオ"/>
      <family val="3"/>
    </font>
    <font>
      <sz val="10"/>
      <name val="メイリオ"/>
      <family val="3"/>
    </font>
    <font>
      <b/>
      <sz val="14"/>
      <name val="メイリオ"/>
      <family val="3"/>
    </font>
    <font>
      <b/>
      <sz val="12"/>
      <name val="メイリオ"/>
      <family val="3"/>
    </font>
    <font>
      <u val="single"/>
      <sz val="12"/>
      <name val="メイリオ"/>
      <family val="3"/>
    </font>
    <font>
      <sz val="12"/>
      <color indexed="10"/>
      <name val="メイリオ"/>
      <family val="3"/>
    </font>
    <font>
      <sz val="9"/>
      <name val="ＭＳ Ｐゴシック"/>
      <family val="3"/>
    </font>
    <font>
      <b/>
      <sz val="10"/>
      <name val="メイリオ"/>
      <family val="3"/>
    </font>
    <font>
      <sz val="11"/>
      <name val="@メイリオ"/>
      <family val="3"/>
    </font>
    <font>
      <b/>
      <sz val="11"/>
      <color indexed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メイリオ"/>
      <family val="3"/>
    </font>
    <font>
      <sz val="11"/>
      <color theme="1"/>
      <name val="メイリオ"/>
      <family val="3"/>
    </font>
    <font>
      <sz val="9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FDF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5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38" fontId="10" fillId="0" borderId="0" xfId="49" applyFont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right" vertical="center"/>
    </xf>
    <xf numFmtId="0" fontId="10" fillId="11" borderId="12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right" vertical="center"/>
    </xf>
    <xf numFmtId="0" fontId="10" fillId="11" borderId="14" xfId="0" applyFont="1" applyFill="1" applyBorder="1" applyAlignment="1">
      <alignment horizontal="right" vertical="center"/>
    </xf>
    <xf numFmtId="0" fontId="10" fillId="11" borderId="15" xfId="0" applyFont="1" applyFill="1" applyBorder="1" applyAlignment="1">
      <alignment horizontal="right" vertical="center"/>
    </xf>
    <xf numFmtId="0" fontId="10" fillId="13" borderId="12" xfId="0" applyFont="1" applyFill="1" applyBorder="1" applyAlignment="1">
      <alignment horizontal="center" vertical="center"/>
    </xf>
    <xf numFmtId="0" fontId="10" fillId="13" borderId="16" xfId="0" applyFont="1" applyFill="1" applyBorder="1" applyAlignment="1">
      <alignment horizontal="center" vertical="center"/>
    </xf>
    <xf numFmtId="0" fontId="10" fillId="13" borderId="13" xfId="0" applyFont="1" applyFill="1" applyBorder="1" applyAlignment="1">
      <alignment horizontal="right" vertical="center"/>
    </xf>
    <xf numFmtId="0" fontId="10" fillId="13" borderId="15" xfId="0" applyFont="1" applyFill="1" applyBorder="1" applyAlignment="1">
      <alignment horizontal="right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right" vertical="center"/>
    </xf>
    <xf numFmtId="0" fontId="10" fillId="34" borderId="14" xfId="0" applyFont="1" applyFill="1" applyBorder="1" applyAlignment="1">
      <alignment horizontal="right" vertical="center"/>
    </xf>
    <xf numFmtId="0" fontId="10" fillId="34" borderId="15" xfId="0" applyFont="1" applyFill="1" applyBorder="1" applyAlignment="1">
      <alignment horizontal="right" vertical="center"/>
    </xf>
    <xf numFmtId="0" fontId="10" fillId="16" borderId="13" xfId="0" applyFont="1" applyFill="1" applyBorder="1" applyAlignment="1">
      <alignment horizontal="left" vertical="center"/>
    </xf>
    <xf numFmtId="0" fontId="10" fillId="16" borderId="14" xfId="0" applyFont="1" applyFill="1" applyBorder="1" applyAlignment="1">
      <alignment horizontal="left" vertical="center"/>
    </xf>
    <xf numFmtId="0" fontId="10" fillId="16" borderId="19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right" vertical="center"/>
    </xf>
    <xf numFmtId="0" fontId="4" fillId="35" borderId="23" xfId="0" applyFont="1" applyFill="1" applyBorder="1" applyAlignment="1">
      <alignment horizontal="right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vertical="center" shrinkToFit="1"/>
    </xf>
    <xf numFmtId="0" fontId="5" fillId="35" borderId="26" xfId="0" applyFont="1" applyFill="1" applyBorder="1" applyAlignment="1">
      <alignment vertical="center" shrinkToFit="1"/>
    </xf>
    <xf numFmtId="0" fontId="5" fillId="35" borderId="24" xfId="0" applyFont="1" applyFill="1" applyBorder="1" applyAlignment="1">
      <alignment vertical="center" shrinkToFit="1"/>
    </xf>
    <xf numFmtId="0" fontId="5" fillId="35" borderId="25" xfId="0" applyFont="1" applyFill="1" applyBorder="1" applyAlignment="1">
      <alignment vertical="center" shrinkToFit="1"/>
    </xf>
    <xf numFmtId="0" fontId="2" fillId="35" borderId="28" xfId="0" applyFont="1" applyFill="1" applyBorder="1" applyAlignment="1">
      <alignment vertical="center"/>
    </xf>
    <xf numFmtId="0" fontId="54" fillId="0" borderId="29" xfId="0" applyFont="1" applyFill="1" applyBorder="1" applyAlignment="1">
      <alignment horizontal="right" vertical="center"/>
    </xf>
    <xf numFmtId="0" fontId="54" fillId="0" borderId="30" xfId="0" applyFont="1" applyFill="1" applyBorder="1" applyAlignment="1">
      <alignment horizontal="right" vertical="center"/>
    </xf>
    <xf numFmtId="0" fontId="54" fillId="0" borderId="31" xfId="0" applyFont="1" applyFill="1" applyBorder="1" applyAlignment="1">
      <alignment horizontal="right" vertical="center"/>
    </xf>
    <xf numFmtId="0" fontId="54" fillId="0" borderId="32" xfId="0" applyFont="1" applyFill="1" applyBorder="1" applyAlignment="1">
      <alignment horizontal="right" vertical="center"/>
    </xf>
    <xf numFmtId="0" fontId="54" fillId="0" borderId="33" xfId="0" applyFont="1" applyFill="1" applyBorder="1" applyAlignment="1">
      <alignment horizontal="right" vertical="center"/>
    </xf>
    <xf numFmtId="0" fontId="54" fillId="0" borderId="34" xfId="0" applyFont="1" applyFill="1" applyBorder="1" applyAlignment="1">
      <alignment horizontal="right" vertical="center"/>
    </xf>
    <xf numFmtId="0" fontId="54" fillId="0" borderId="35" xfId="0" applyFont="1" applyFill="1" applyBorder="1" applyAlignment="1">
      <alignment horizontal="right" vertical="center"/>
    </xf>
    <xf numFmtId="0" fontId="54" fillId="0" borderId="36" xfId="0" applyFont="1" applyFill="1" applyBorder="1" applyAlignment="1">
      <alignment horizontal="right" vertical="center"/>
    </xf>
    <xf numFmtId="0" fontId="54" fillId="0" borderId="37" xfId="0" applyFont="1" applyFill="1" applyBorder="1" applyAlignment="1">
      <alignment horizontal="right" vertical="center"/>
    </xf>
    <xf numFmtId="0" fontId="54" fillId="0" borderId="38" xfId="0" applyFont="1" applyFill="1" applyBorder="1" applyAlignment="1">
      <alignment horizontal="right" vertical="center"/>
    </xf>
    <xf numFmtId="0" fontId="3" fillId="0" borderId="39" xfId="0" applyFont="1" applyBorder="1" applyAlignment="1">
      <alignment horizontal="center" vertical="center" shrinkToFit="1"/>
    </xf>
    <xf numFmtId="0" fontId="55" fillId="0" borderId="29" xfId="0" applyFont="1" applyFill="1" applyBorder="1" applyAlignment="1">
      <alignment horizontal="right" vertical="center"/>
    </xf>
    <xf numFmtId="0" fontId="55" fillId="0" borderId="30" xfId="0" applyFont="1" applyFill="1" applyBorder="1" applyAlignment="1">
      <alignment horizontal="right" vertical="center"/>
    </xf>
    <xf numFmtId="0" fontId="55" fillId="0" borderId="31" xfId="0" applyFont="1" applyFill="1" applyBorder="1" applyAlignment="1">
      <alignment horizontal="right" vertical="center"/>
    </xf>
    <xf numFmtId="0" fontId="55" fillId="0" borderId="32" xfId="0" applyFont="1" applyFill="1" applyBorder="1" applyAlignment="1">
      <alignment horizontal="right" vertical="center"/>
    </xf>
    <xf numFmtId="0" fontId="55" fillId="0" borderId="33" xfId="0" applyFont="1" applyFill="1" applyBorder="1" applyAlignment="1">
      <alignment horizontal="right" vertical="center"/>
    </xf>
    <xf numFmtId="0" fontId="55" fillId="0" borderId="34" xfId="0" applyFont="1" applyFill="1" applyBorder="1" applyAlignment="1">
      <alignment horizontal="right" vertical="center"/>
    </xf>
    <xf numFmtId="0" fontId="55" fillId="0" borderId="35" xfId="0" applyFont="1" applyFill="1" applyBorder="1" applyAlignment="1">
      <alignment horizontal="right" vertical="center"/>
    </xf>
    <xf numFmtId="0" fontId="55" fillId="0" borderId="36" xfId="0" applyFont="1" applyFill="1" applyBorder="1" applyAlignment="1">
      <alignment horizontal="right" vertical="center"/>
    </xf>
    <xf numFmtId="0" fontId="55" fillId="0" borderId="37" xfId="0" applyFont="1" applyFill="1" applyBorder="1" applyAlignment="1">
      <alignment horizontal="right" vertical="center"/>
    </xf>
    <xf numFmtId="0" fontId="55" fillId="0" borderId="38" xfId="0" applyFont="1" applyFill="1" applyBorder="1" applyAlignment="1">
      <alignment horizontal="right" vertical="center"/>
    </xf>
    <xf numFmtId="0" fontId="54" fillId="0" borderId="40" xfId="0" applyFont="1" applyBorder="1" applyAlignment="1">
      <alignment horizontal="right" vertical="center"/>
    </xf>
    <xf numFmtId="0" fontId="54" fillId="0" borderId="37" xfId="0" applyFont="1" applyBorder="1" applyAlignment="1">
      <alignment horizontal="right" vertical="center"/>
    </xf>
    <xf numFmtId="0" fontId="54" fillId="0" borderId="35" xfId="0" applyFont="1" applyBorder="1" applyAlignment="1">
      <alignment horizontal="right" vertical="center"/>
    </xf>
    <xf numFmtId="0" fontId="54" fillId="0" borderId="38" xfId="0" applyFont="1" applyBorder="1" applyAlignment="1">
      <alignment horizontal="right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55" fillId="0" borderId="40" xfId="0" applyFont="1" applyBorder="1" applyAlignment="1">
      <alignment horizontal="right" vertical="center"/>
    </xf>
    <xf numFmtId="0" fontId="55" fillId="0" borderId="37" xfId="0" applyFont="1" applyBorder="1" applyAlignment="1">
      <alignment horizontal="right" vertical="center"/>
    </xf>
    <xf numFmtId="0" fontId="55" fillId="0" borderId="35" xfId="0" applyFont="1" applyBorder="1" applyAlignment="1">
      <alignment horizontal="right" vertical="center"/>
    </xf>
    <xf numFmtId="0" fontId="55" fillId="0" borderId="38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" fillId="35" borderId="39" xfId="0" applyFont="1" applyFill="1" applyBorder="1" applyAlignment="1">
      <alignment vertical="center"/>
    </xf>
    <xf numFmtId="0" fontId="2" fillId="35" borderId="44" xfId="0" applyFont="1" applyFill="1" applyBorder="1" applyAlignment="1">
      <alignment vertical="center"/>
    </xf>
    <xf numFmtId="176" fontId="4" fillId="0" borderId="45" xfId="0" applyNumberFormat="1" applyFont="1" applyFill="1" applyBorder="1" applyAlignment="1">
      <alignment horizontal="right" vertical="center"/>
    </xf>
    <xf numFmtId="0" fontId="10" fillId="36" borderId="46" xfId="0" applyFont="1" applyFill="1" applyBorder="1" applyAlignment="1">
      <alignment horizontal="center" vertical="center"/>
    </xf>
    <xf numFmtId="0" fontId="10" fillId="36" borderId="47" xfId="0" applyFont="1" applyFill="1" applyBorder="1" applyAlignment="1">
      <alignment horizontal="center" vertical="center"/>
    </xf>
    <xf numFmtId="0" fontId="10" fillId="36" borderId="48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right" vertical="center"/>
    </xf>
    <xf numFmtId="0" fontId="10" fillId="36" borderId="15" xfId="0" applyFont="1" applyFill="1" applyBorder="1" applyAlignment="1">
      <alignment horizontal="right" vertical="center"/>
    </xf>
    <xf numFmtId="0" fontId="10" fillId="37" borderId="46" xfId="0" applyFont="1" applyFill="1" applyBorder="1" applyAlignment="1">
      <alignment horizontal="center" vertical="center"/>
    </xf>
    <xf numFmtId="0" fontId="10" fillId="37" borderId="47" xfId="0" applyFont="1" applyFill="1" applyBorder="1" applyAlignment="1">
      <alignment horizontal="center" vertical="center"/>
    </xf>
    <xf numFmtId="0" fontId="10" fillId="37" borderId="48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right" vertical="center"/>
    </xf>
    <xf numFmtId="0" fontId="10" fillId="37" borderId="14" xfId="0" applyFont="1" applyFill="1" applyBorder="1" applyAlignment="1">
      <alignment horizontal="right" vertical="center"/>
    </xf>
    <xf numFmtId="0" fontId="10" fillId="37" borderId="15" xfId="0" applyFont="1" applyFill="1" applyBorder="1" applyAlignment="1">
      <alignment horizontal="right" vertical="center"/>
    </xf>
    <xf numFmtId="0" fontId="56" fillId="22" borderId="12" xfId="0" applyFont="1" applyFill="1" applyBorder="1" applyAlignment="1">
      <alignment horizontal="center" vertical="center"/>
    </xf>
    <xf numFmtId="0" fontId="56" fillId="22" borderId="16" xfId="0" applyFont="1" applyFill="1" applyBorder="1" applyAlignment="1">
      <alignment horizontal="center" vertical="center"/>
    </xf>
    <xf numFmtId="0" fontId="56" fillId="22" borderId="13" xfId="0" applyFont="1" applyFill="1" applyBorder="1" applyAlignment="1">
      <alignment horizontal="center" vertical="center"/>
    </xf>
    <xf numFmtId="0" fontId="56" fillId="22" borderId="15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right" vertical="center"/>
    </xf>
    <xf numFmtId="0" fontId="10" fillId="33" borderId="18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34" borderId="4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vertical="center"/>
    </xf>
    <xf numFmtId="0" fontId="3" fillId="35" borderId="50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49" fontId="55" fillId="0" borderId="52" xfId="0" applyNumberFormat="1" applyFont="1" applyBorder="1" applyAlignment="1">
      <alignment horizontal="center" vertical="center" shrinkToFit="1"/>
    </xf>
    <xf numFmtId="49" fontId="55" fillId="0" borderId="49" xfId="0" applyNumberFormat="1" applyFont="1" applyBorder="1" applyAlignment="1">
      <alignment horizontal="center" vertical="center" shrinkToFit="1"/>
    </xf>
    <xf numFmtId="49" fontId="55" fillId="0" borderId="50" xfId="0" applyNumberFormat="1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55" fillId="0" borderId="53" xfId="0" applyFont="1" applyBorder="1" applyAlignment="1">
      <alignment horizontal="center" vertical="center" shrinkToFit="1"/>
    </xf>
    <xf numFmtId="0" fontId="55" fillId="0" borderId="54" xfId="0" applyFont="1" applyBorder="1" applyAlignment="1">
      <alignment horizontal="center" vertical="center" shrinkToFit="1"/>
    </xf>
    <xf numFmtId="0" fontId="55" fillId="0" borderId="27" xfId="0" applyFont="1" applyBorder="1" applyAlignment="1">
      <alignment horizontal="center" vertical="center" shrinkToFi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55" fillId="0" borderId="28" xfId="0" applyFont="1" applyBorder="1" applyAlignment="1">
      <alignment horizontal="left" vertical="center" shrinkToFit="1"/>
    </xf>
    <xf numFmtId="0" fontId="55" fillId="0" borderId="44" xfId="0" applyFont="1" applyBorder="1" applyAlignment="1">
      <alignment horizontal="left" vertical="center" shrinkToFit="1"/>
    </xf>
    <xf numFmtId="0" fontId="55" fillId="0" borderId="53" xfId="0" applyFont="1" applyBorder="1" applyAlignment="1">
      <alignment horizontal="left" vertical="center" indent="1" shrinkToFit="1"/>
    </xf>
    <xf numFmtId="0" fontId="55" fillId="0" borderId="54" xfId="0" applyFont="1" applyBorder="1" applyAlignment="1">
      <alignment horizontal="left" vertical="center" indent="1" shrinkToFit="1"/>
    </xf>
    <xf numFmtId="0" fontId="55" fillId="0" borderId="27" xfId="0" applyFont="1" applyBorder="1" applyAlignment="1">
      <alignment horizontal="left" vertical="center" indent="1" shrinkToFit="1"/>
    </xf>
    <xf numFmtId="0" fontId="55" fillId="0" borderId="50" xfId="0" applyFont="1" applyBorder="1" applyAlignment="1">
      <alignment horizontal="left" vertical="center" indent="1" shrinkToFit="1"/>
    </xf>
    <xf numFmtId="0" fontId="55" fillId="0" borderId="51" xfId="0" applyFont="1" applyBorder="1" applyAlignment="1">
      <alignment horizontal="left" vertical="center" indent="1" shrinkToFi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5" fillId="35" borderId="52" xfId="0" applyFont="1" applyFill="1" applyBorder="1" applyAlignment="1">
      <alignment horizontal="center" vertical="center" wrapText="1"/>
    </xf>
    <xf numFmtId="0" fontId="55" fillId="0" borderId="49" xfId="0" applyFont="1" applyBorder="1" applyAlignment="1">
      <alignment horizontal="left" vertical="center" indent="1"/>
    </xf>
    <xf numFmtId="0" fontId="55" fillId="0" borderId="50" xfId="0" applyFont="1" applyBorder="1" applyAlignment="1">
      <alignment horizontal="left" vertical="center" indent="1"/>
    </xf>
    <xf numFmtId="0" fontId="3" fillId="35" borderId="49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55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187" fontId="3" fillId="35" borderId="58" xfId="0" applyNumberFormat="1" applyFont="1" applyFill="1" applyBorder="1" applyAlignment="1">
      <alignment horizontal="center" vertical="center"/>
    </xf>
    <xf numFmtId="187" fontId="3" fillId="35" borderId="59" xfId="0" applyNumberFormat="1" applyFont="1" applyFill="1" applyBorder="1" applyAlignment="1">
      <alignment horizontal="center" vertical="center"/>
    </xf>
    <xf numFmtId="176" fontId="3" fillId="35" borderId="59" xfId="0" applyNumberFormat="1" applyFont="1" applyFill="1" applyBorder="1" applyAlignment="1">
      <alignment horizontal="right" vertical="center"/>
    </xf>
    <xf numFmtId="176" fontId="3" fillId="35" borderId="20" xfId="0" applyNumberFormat="1" applyFont="1" applyFill="1" applyBorder="1" applyAlignment="1">
      <alignment horizontal="right" vertical="center"/>
    </xf>
    <xf numFmtId="187" fontId="3" fillId="35" borderId="60" xfId="0" applyNumberFormat="1" applyFont="1" applyFill="1" applyBorder="1" applyAlignment="1">
      <alignment horizontal="center" vertical="center"/>
    </xf>
    <xf numFmtId="187" fontId="3" fillId="35" borderId="61" xfId="0" applyNumberFormat="1" applyFont="1" applyFill="1" applyBorder="1" applyAlignment="1">
      <alignment horizontal="center" vertical="center"/>
    </xf>
    <xf numFmtId="176" fontId="3" fillId="35" borderId="62" xfId="0" applyNumberFormat="1" applyFont="1" applyFill="1" applyBorder="1" applyAlignment="1">
      <alignment horizontal="right" vertical="center"/>
    </xf>
    <xf numFmtId="187" fontId="3" fillId="35" borderId="17" xfId="0" applyNumberFormat="1" applyFont="1" applyFill="1" applyBorder="1" applyAlignment="1">
      <alignment horizontal="center" vertical="center"/>
    </xf>
    <xf numFmtId="187" fontId="3" fillId="35" borderId="11" xfId="0" applyNumberFormat="1" applyFont="1" applyFill="1" applyBorder="1" applyAlignment="1">
      <alignment horizontal="center" vertical="center"/>
    </xf>
    <xf numFmtId="176" fontId="3" fillId="35" borderId="11" xfId="0" applyNumberFormat="1" applyFont="1" applyFill="1" applyBorder="1" applyAlignment="1">
      <alignment horizontal="right" vertical="center"/>
    </xf>
    <xf numFmtId="176" fontId="3" fillId="35" borderId="21" xfId="0" applyNumberFormat="1" applyFont="1" applyFill="1" applyBorder="1" applyAlignment="1">
      <alignment horizontal="right" vertical="center"/>
    </xf>
    <xf numFmtId="187" fontId="3" fillId="35" borderId="12" xfId="0" applyNumberFormat="1" applyFont="1" applyFill="1" applyBorder="1" applyAlignment="1">
      <alignment horizontal="center" vertical="center"/>
    </xf>
    <xf numFmtId="176" fontId="3" fillId="35" borderId="16" xfId="0" applyNumberFormat="1" applyFont="1" applyFill="1" applyBorder="1" applyAlignment="1">
      <alignment horizontal="right" vertical="center"/>
    </xf>
    <xf numFmtId="187" fontId="3" fillId="35" borderId="18" xfId="0" applyNumberFormat="1" applyFont="1" applyFill="1" applyBorder="1" applyAlignment="1">
      <alignment horizontal="center" vertical="center"/>
    </xf>
    <xf numFmtId="187" fontId="3" fillId="35" borderId="14" xfId="0" applyNumberFormat="1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right" vertical="center"/>
    </xf>
    <xf numFmtId="176" fontId="3" fillId="35" borderId="19" xfId="0" applyNumberFormat="1" applyFont="1" applyFill="1" applyBorder="1" applyAlignment="1">
      <alignment horizontal="right" vertical="center"/>
    </xf>
    <xf numFmtId="187" fontId="3" fillId="35" borderId="46" xfId="0" applyNumberFormat="1" applyFont="1" applyFill="1" applyBorder="1" applyAlignment="1">
      <alignment horizontal="center" vertical="center"/>
    </xf>
    <xf numFmtId="187" fontId="3" fillId="35" borderId="47" xfId="0" applyNumberFormat="1" applyFont="1" applyFill="1" applyBorder="1" applyAlignment="1">
      <alignment horizontal="center" vertical="center"/>
    </xf>
    <xf numFmtId="176" fontId="3" fillId="35" borderId="15" xfId="0" applyNumberFormat="1" applyFont="1" applyFill="1" applyBorder="1" applyAlignment="1">
      <alignment horizontal="right" vertical="center"/>
    </xf>
    <xf numFmtId="0" fontId="3" fillId="35" borderId="63" xfId="0" applyFont="1" applyFill="1" applyBorder="1" applyAlignment="1">
      <alignment horizontal="center" vertical="center"/>
    </xf>
    <xf numFmtId="187" fontId="3" fillId="35" borderId="13" xfId="0" applyNumberFormat="1" applyFont="1" applyFill="1" applyBorder="1" applyAlignment="1">
      <alignment horizontal="center" vertical="center"/>
    </xf>
    <xf numFmtId="176" fontId="3" fillId="35" borderId="50" xfId="0" applyNumberFormat="1" applyFont="1" applyFill="1" applyBorder="1" applyAlignment="1">
      <alignment horizontal="right" vertical="center"/>
    </xf>
    <xf numFmtId="176" fontId="3" fillId="35" borderId="51" xfId="0" applyNumberFormat="1" applyFont="1" applyFill="1" applyBorder="1" applyAlignment="1">
      <alignment horizontal="right" vertical="center"/>
    </xf>
    <xf numFmtId="176" fontId="3" fillId="35" borderId="52" xfId="0" applyNumberFormat="1" applyFont="1" applyFill="1" applyBorder="1" applyAlignment="1">
      <alignment horizontal="right" vertical="center"/>
    </xf>
    <xf numFmtId="176" fontId="3" fillId="35" borderId="53" xfId="0" applyNumberFormat="1" applyFont="1" applyFill="1" applyBorder="1" applyAlignment="1">
      <alignment horizontal="right" vertical="center"/>
    </xf>
    <xf numFmtId="176" fontId="3" fillId="35" borderId="54" xfId="0" applyNumberFormat="1" applyFont="1" applyFill="1" applyBorder="1" applyAlignment="1">
      <alignment horizontal="right" vertical="center"/>
    </xf>
    <xf numFmtId="0" fontId="3" fillId="35" borderId="64" xfId="0" applyFont="1" applyFill="1" applyBorder="1" applyAlignment="1">
      <alignment horizontal="center" vertical="center"/>
    </xf>
    <xf numFmtId="187" fontId="3" fillId="35" borderId="65" xfId="0" applyNumberFormat="1" applyFont="1" applyFill="1" applyBorder="1" applyAlignment="1">
      <alignment horizontal="center" vertical="center"/>
    </xf>
    <xf numFmtId="176" fontId="3" fillId="35" borderId="49" xfId="0" applyNumberFormat="1" applyFont="1" applyFill="1" applyBorder="1" applyAlignment="1">
      <alignment horizontal="right" vertical="center"/>
    </xf>
    <xf numFmtId="0" fontId="3" fillId="35" borderId="6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56" fontId="3" fillId="35" borderId="67" xfId="0" applyNumberFormat="1" applyFont="1" applyFill="1" applyBorder="1" applyAlignment="1">
      <alignment horizontal="center" vertical="center"/>
    </xf>
    <xf numFmtId="56" fontId="3" fillId="35" borderId="68" xfId="0" applyNumberFormat="1" applyFont="1" applyFill="1" applyBorder="1" applyAlignment="1">
      <alignment horizontal="center" vertical="center"/>
    </xf>
    <xf numFmtId="0" fontId="3" fillId="35" borderId="68" xfId="0" applyFont="1" applyFill="1" applyBorder="1" applyAlignment="1">
      <alignment horizontal="center" vertical="center"/>
    </xf>
    <xf numFmtId="0" fontId="3" fillId="35" borderId="69" xfId="0" applyFont="1" applyFill="1" applyBorder="1" applyAlignment="1">
      <alignment horizontal="center" vertical="center"/>
    </xf>
    <xf numFmtId="176" fontId="3" fillId="35" borderId="70" xfId="0" applyNumberFormat="1" applyFont="1" applyFill="1" applyBorder="1" applyAlignment="1">
      <alignment horizontal="right" vertical="center"/>
    </xf>
    <xf numFmtId="187" fontId="3" fillId="35" borderId="16" xfId="0" applyNumberFormat="1" applyFont="1" applyFill="1" applyBorder="1" applyAlignment="1">
      <alignment horizontal="center" vertical="center"/>
    </xf>
    <xf numFmtId="56" fontId="3" fillId="35" borderId="53" xfId="0" applyNumberFormat="1" applyFont="1" applyFill="1" applyBorder="1" applyAlignment="1">
      <alignment horizontal="center" vertical="center"/>
    </xf>
    <xf numFmtId="56" fontId="3" fillId="35" borderId="54" xfId="0" applyNumberFormat="1" applyFont="1" applyFill="1" applyBorder="1" applyAlignment="1">
      <alignment horizontal="center" vertical="center"/>
    </xf>
    <xf numFmtId="56" fontId="3" fillId="35" borderId="71" xfId="0" applyNumberFormat="1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/>
    </xf>
    <xf numFmtId="0" fontId="55" fillId="0" borderId="73" xfId="0" applyFont="1" applyFill="1" applyBorder="1" applyAlignment="1">
      <alignment horizontal="center" vertical="center"/>
    </xf>
    <xf numFmtId="0" fontId="55" fillId="0" borderId="74" xfId="0" applyFont="1" applyFill="1" applyBorder="1" applyAlignment="1">
      <alignment horizontal="center" vertical="center"/>
    </xf>
    <xf numFmtId="0" fontId="55" fillId="0" borderId="75" xfId="0" applyFont="1" applyFill="1" applyBorder="1" applyAlignment="1">
      <alignment horizontal="center" vertical="center"/>
    </xf>
    <xf numFmtId="0" fontId="55" fillId="0" borderId="76" xfId="0" applyFont="1" applyFill="1" applyBorder="1" applyAlignment="1">
      <alignment horizontal="center" vertical="center"/>
    </xf>
    <xf numFmtId="0" fontId="55" fillId="0" borderId="77" xfId="0" applyFont="1" applyFill="1" applyBorder="1" applyAlignment="1">
      <alignment horizontal="center" vertical="center"/>
    </xf>
    <xf numFmtId="187" fontId="3" fillId="35" borderId="78" xfId="0" applyNumberFormat="1" applyFont="1" applyFill="1" applyBorder="1" applyAlignment="1">
      <alignment horizontal="center" vertical="center"/>
    </xf>
    <xf numFmtId="187" fontId="3" fillId="35" borderId="79" xfId="0" applyNumberFormat="1" applyFont="1" applyFill="1" applyBorder="1" applyAlignment="1">
      <alignment horizontal="center" vertical="center"/>
    </xf>
    <xf numFmtId="176" fontId="3" fillId="35" borderId="80" xfId="0" applyNumberFormat="1" applyFont="1" applyFill="1" applyBorder="1" applyAlignment="1">
      <alignment horizontal="right" vertical="center"/>
    </xf>
    <xf numFmtId="0" fontId="5" fillId="0" borderId="3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7" fillId="34" borderId="81" xfId="0" applyFont="1" applyFill="1" applyBorder="1" applyAlignment="1">
      <alignment horizontal="center" vertical="center" wrapText="1"/>
    </xf>
    <xf numFmtId="0" fontId="7" fillId="34" borderId="82" xfId="0" applyFont="1" applyFill="1" applyBorder="1" applyAlignment="1">
      <alignment horizontal="center" vertical="center"/>
    </xf>
    <xf numFmtId="0" fontId="7" fillId="34" borderId="83" xfId="0" applyFont="1" applyFill="1" applyBorder="1" applyAlignment="1">
      <alignment horizontal="center" vertical="center"/>
    </xf>
    <xf numFmtId="0" fontId="7" fillId="34" borderId="84" xfId="0" applyFont="1" applyFill="1" applyBorder="1" applyAlignment="1">
      <alignment horizontal="center" vertical="center"/>
    </xf>
    <xf numFmtId="0" fontId="7" fillId="34" borderId="85" xfId="0" applyFont="1" applyFill="1" applyBorder="1" applyAlignment="1">
      <alignment horizontal="center" vertical="center"/>
    </xf>
    <xf numFmtId="0" fontId="7" fillId="34" borderId="86" xfId="0" applyFont="1" applyFill="1" applyBorder="1" applyAlignment="1">
      <alignment horizontal="center" vertical="center"/>
    </xf>
    <xf numFmtId="176" fontId="7" fillId="34" borderId="87" xfId="0" applyNumberFormat="1" applyFont="1" applyFill="1" applyBorder="1" applyAlignment="1">
      <alignment horizontal="center" vertical="center"/>
    </xf>
    <xf numFmtId="176" fontId="7" fillId="34" borderId="82" xfId="0" applyNumberFormat="1" applyFont="1" applyFill="1" applyBorder="1" applyAlignment="1">
      <alignment horizontal="center" vertical="center"/>
    </xf>
    <xf numFmtId="176" fontId="7" fillId="34" borderId="0" xfId="0" applyNumberFormat="1" applyFont="1" applyFill="1" applyBorder="1" applyAlignment="1">
      <alignment horizontal="center" vertical="center"/>
    </xf>
    <xf numFmtId="176" fontId="7" fillId="34" borderId="84" xfId="0" applyNumberFormat="1" applyFont="1" applyFill="1" applyBorder="1" applyAlignment="1">
      <alignment horizontal="center" vertical="center"/>
    </xf>
    <xf numFmtId="176" fontId="7" fillId="34" borderId="10" xfId="0" applyNumberFormat="1" applyFont="1" applyFill="1" applyBorder="1" applyAlignment="1">
      <alignment horizontal="center" vertical="center"/>
    </xf>
    <xf numFmtId="176" fontId="7" fillId="34" borderId="86" xfId="0" applyNumberFormat="1" applyFont="1" applyFill="1" applyBorder="1" applyAlignment="1">
      <alignment horizontal="center" vertical="center"/>
    </xf>
    <xf numFmtId="0" fontId="12" fillId="35" borderId="88" xfId="0" applyFont="1" applyFill="1" applyBorder="1" applyAlignment="1">
      <alignment horizontal="center" vertical="center" textRotation="180"/>
    </xf>
    <xf numFmtId="0" fontId="12" fillId="35" borderId="66" xfId="0" applyFont="1" applyFill="1" applyBorder="1" applyAlignment="1">
      <alignment horizontal="center" vertical="center" textRotation="180"/>
    </xf>
    <xf numFmtId="0" fontId="12" fillId="35" borderId="53" xfId="0" applyFont="1" applyFill="1" applyBorder="1" applyAlignment="1">
      <alignment horizontal="center" vertical="center" textRotation="180"/>
    </xf>
    <xf numFmtId="0" fontId="3" fillId="35" borderId="88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6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3" fillId="35" borderId="0" xfId="0" applyFont="1" applyFill="1" applyBorder="1" applyAlignment="1">
      <alignment horizontal="right" vertical="center"/>
    </xf>
    <xf numFmtId="0" fontId="55" fillId="0" borderId="89" xfId="0" applyFont="1" applyFill="1" applyBorder="1" applyAlignment="1">
      <alignment horizontal="center" vertical="center"/>
    </xf>
    <xf numFmtId="0" fontId="55" fillId="0" borderId="9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/>
    </xf>
    <xf numFmtId="0" fontId="55" fillId="0" borderId="89" xfId="0" applyFont="1" applyBorder="1" applyAlignment="1">
      <alignment horizontal="center" vertical="center"/>
    </xf>
    <xf numFmtId="0" fontId="55" fillId="0" borderId="90" xfId="0" applyFont="1" applyBorder="1" applyAlignment="1">
      <alignment horizontal="center" vertical="center"/>
    </xf>
    <xf numFmtId="0" fontId="0" fillId="35" borderId="91" xfId="0" applyFont="1" applyFill="1" applyBorder="1" applyAlignment="1">
      <alignment horizontal="center" vertical="center"/>
    </xf>
    <xf numFmtId="0" fontId="55" fillId="0" borderId="92" xfId="0" applyFont="1" applyFill="1" applyBorder="1" applyAlignment="1">
      <alignment horizontal="center" vertical="center"/>
    </xf>
    <xf numFmtId="0" fontId="55" fillId="0" borderId="93" xfId="0" applyFont="1" applyFill="1" applyBorder="1" applyAlignment="1">
      <alignment horizontal="center" vertical="center"/>
    </xf>
    <xf numFmtId="0" fontId="55" fillId="0" borderId="94" xfId="0" applyFont="1" applyFill="1" applyBorder="1" applyAlignment="1">
      <alignment horizontal="center" vertical="center"/>
    </xf>
    <xf numFmtId="0" fontId="55" fillId="0" borderId="95" xfId="0" applyFont="1" applyFill="1" applyBorder="1" applyAlignment="1">
      <alignment horizontal="center" vertical="center"/>
    </xf>
    <xf numFmtId="0" fontId="5" fillId="35" borderId="96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56" xfId="0" applyFont="1" applyFill="1" applyBorder="1" applyAlignment="1">
      <alignment horizontal="center" vertical="center" wrapText="1"/>
    </xf>
    <xf numFmtId="0" fontId="5" fillId="35" borderId="97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54" fillId="0" borderId="53" xfId="0" applyFont="1" applyBorder="1" applyAlignment="1">
      <alignment horizontal="center" vertical="center" shrinkToFit="1"/>
    </xf>
    <xf numFmtId="0" fontId="54" fillId="0" borderId="54" xfId="0" applyFont="1" applyBorder="1" applyAlignment="1">
      <alignment horizontal="center" vertical="center" shrinkToFit="1"/>
    </xf>
    <xf numFmtId="0" fontId="54" fillId="0" borderId="27" xfId="0" applyFont="1" applyBorder="1" applyAlignment="1">
      <alignment horizontal="center" vertical="center" shrinkToFit="1"/>
    </xf>
    <xf numFmtId="0" fontId="54" fillId="0" borderId="28" xfId="0" applyFont="1" applyBorder="1" applyAlignment="1">
      <alignment horizontal="left" vertical="center" shrinkToFit="1"/>
    </xf>
    <xf numFmtId="0" fontId="54" fillId="0" borderId="44" xfId="0" applyFont="1" applyBorder="1" applyAlignment="1">
      <alignment horizontal="left" vertical="center" shrinkToFit="1"/>
    </xf>
    <xf numFmtId="0" fontId="54" fillId="0" borderId="53" xfId="0" applyFont="1" applyBorder="1" applyAlignment="1">
      <alignment horizontal="left" vertical="center" indent="1" shrinkToFit="1"/>
    </xf>
    <xf numFmtId="0" fontId="54" fillId="0" borderId="54" xfId="0" applyFont="1" applyBorder="1" applyAlignment="1">
      <alignment horizontal="left" vertical="center" indent="1" shrinkToFit="1"/>
    </xf>
    <xf numFmtId="0" fontId="54" fillId="0" borderId="27" xfId="0" applyFont="1" applyBorder="1" applyAlignment="1">
      <alignment horizontal="left" vertical="center" indent="1" shrinkToFit="1"/>
    </xf>
    <xf numFmtId="0" fontId="3" fillId="0" borderId="52" xfId="0" applyFont="1" applyBorder="1" applyAlignment="1">
      <alignment horizontal="center" vertical="center"/>
    </xf>
    <xf numFmtId="0" fontId="54" fillId="0" borderId="49" xfId="0" applyFont="1" applyBorder="1" applyAlignment="1">
      <alignment horizontal="left" vertical="center" indent="1"/>
    </xf>
    <xf numFmtId="0" fontId="54" fillId="0" borderId="50" xfId="0" applyFont="1" applyBorder="1" applyAlignment="1">
      <alignment horizontal="left" vertical="center" indent="1"/>
    </xf>
    <xf numFmtId="49" fontId="3" fillId="0" borderId="52" xfId="0" applyNumberFormat="1" applyFont="1" applyBorder="1" applyAlignment="1">
      <alignment horizontal="center" vertical="center" shrinkToFit="1"/>
    </xf>
    <xf numFmtId="49" fontId="3" fillId="0" borderId="49" xfId="0" applyNumberFormat="1" applyFont="1" applyBorder="1" applyAlignment="1">
      <alignment horizontal="center" vertical="center" shrinkToFit="1"/>
    </xf>
    <xf numFmtId="49" fontId="3" fillId="0" borderId="50" xfId="0" applyNumberFormat="1" applyFont="1" applyBorder="1" applyAlignment="1">
      <alignment horizontal="center" vertical="center" shrinkToFit="1"/>
    </xf>
    <xf numFmtId="0" fontId="54" fillId="0" borderId="72" xfId="0" applyFont="1" applyFill="1" applyBorder="1" applyAlignment="1">
      <alignment horizontal="center" vertical="center"/>
    </xf>
    <xf numFmtId="0" fontId="54" fillId="0" borderId="73" xfId="0" applyFont="1" applyFill="1" applyBorder="1" applyAlignment="1">
      <alignment horizontal="center" vertical="center"/>
    </xf>
    <xf numFmtId="0" fontId="54" fillId="0" borderId="74" xfId="0" applyFont="1" applyFill="1" applyBorder="1" applyAlignment="1">
      <alignment horizontal="center" vertical="center"/>
    </xf>
    <xf numFmtId="0" fontId="54" fillId="0" borderId="75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187" fontId="3" fillId="35" borderId="54" xfId="0" applyNumberFormat="1" applyFont="1" applyFill="1" applyBorder="1" applyAlignment="1">
      <alignment horizontal="center" vertical="center"/>
    </xf>
    <xf numFmtId="187" fontId="3" fillId="35" borderId="27" xfId="0" applyNumberFormat="1" applyFont="1" applyFill="1" applyBorder="1" applyAlignment="1">
      <alignment horizontal="center" vertical="center"/>
    </xf>
    <xf numFmtId="187" fontId="3" fillId="35" borderId="68" xfId="0" applyNumberFormat="1" applyFont="1" applyFill="1" applyBorder="1" applyAlignment="1">
      <alignment horizontal="center" vertical="center"/>
    </xf>
    <xf numFmtId="187" fontId="3" fillId="35" borderId="98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54" fillId="0" borderId="92" xfId="0" applyFont="1" applyFill="1" applyBorder="1" applyAlignment="1">
      <alignment horizontal="center" vertical="center"/>
    </xf>
    <xf numFmtId="0" fontId="54" fillId="0" borderId="99" xfId="0" applyFont="1" applyFill="1" applyBorder="1" applyAlignment="1">
      <alignment horizontal="center" vertical="center"/>
    </xf>
    <xf numFmtId="0" fontId="54" fillId="0" borderId="94" xfId="0" applyFont="1" applyFill="1" applyBorder="1" applyAlignment="1">
      <alignment horizontal="center" vertical="center"/>
    </xf>
    <xf numFmtId="0" fontId="54" fillId="0" borderId="100" xfId="0" applyFont="1" applyFill="1" applyBorder="1" applyAlignment="1">
      <alignment horizontal="center" vertical="center"/>
    </xf>
    <xf numFmtId="0" fontId="3" fillId="35" borderId="6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187" fontId="3" fillId="35" borderId="52" xfId="0" applyNumberFormat="1" applyFont="1" applyFill="1" applyBorder="1" applyAlignment="1">
      <alignment horizontal="center" vertical="center"/>
    </xf>
    <xf numFmtId="187" fontId="3" fillId="35" borderId="49" xfId="0" applyNumberFormat="1" applyFont="1" applyFill="1" applyBorder="1" applyAlignment="1">
      <alignment horizontal="center" vertical="center"/>
    </xf>
    <xf numFmtId="0" fontId="54" fillId="0" borderId="89" xfId="0" applyFont="1" applyFill="1" applyBorder="1" applyAlignment="1">
      <alignment horizontal="center" vertical="center"/>
    </xf>
    <xf numFmtId="0" fontId="54" fillId="0" borderId="90" xfId="0" applyFont="1" applyFill="1" applyBorder="1" applyAlignment="1">
      <alignment horizontal="center" vertical="center"/>
    </xf>
    <xf numFmtId="0" fontId="5" fillId="35" borderId="66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 wrapText="1"/>
    </xf>
    <xf numFmtId="0" fontId="3" fillId="35" borderId="66" xfId="0" applyFont="1" applyFill="1" applyBorder="1" applyAlignment="1">
      <alignment horizontal="right" vertical="center"/>
    </xf>
    <xf numFmtId="0" fontId="54" fillId="0" borderId="89" xfId="0" applyFont="1" applyBorder="1" applyAlignment="1">
      <alignment horizontal="center" vertical="center"/>
    </xf>
    <xf numFmtId="0" fontId="54" fillId="0" borderId="90" xfId="0" applyFont="1" applyBorder="1" applyAlignment="1">
      <alignment horizontal="center" vertical="center"/>
    </xf>
    <xf numFmtId="0" fontId="10" fillId="16" borderId="57" xfId="0" applyFont="1" applyFill="1" applyBorder="1" applyAlignment="1">
      <alignment horizontal="center" vertical="center"/>
    </xf>
    <xf numFmtId="0" fontId="10" fillId="16" borderId="12" xfId="0" applyFont="1" applyFill="1" applyBorder="1" applyAlignment="1">
      <alignment horizontal="center" vertical="center"/>
    </xf>
    <xf numFmtId="0" fontId="10" fillId="13" borderId="57" xfId="0" applyFont="1" applyFill="1" applyBorder="1" applyAlignment="1">
      <alignment horizontal="center" vertical="center" wrapText="1"/>
    </xf>
    <xf numFmtId="0" fontId="10" fillId="13" borderId="62" xfId="0" applyFont="1" applyFill="1" applyBorder="1" applyAlignment="1">
      <alignment horizontal="center" vertical="center" wrapText="1"/>
    </xf>
    <xf numFmtId="0" fontId="10" fillId="16" borderId="20" xfId="0" applyFont="1" applyFill="1" applyBorder="1" applyAlignment="1">
      <alignment horizontal="center" vertical="center"/>
    </xf>
    <xf numFmtId="0" fontId="10" fillId="16" borderId="21" xfId="0" applyFont="1" applyFill="1" applyBorder="1" applyAlignment="1">
      <alignment horizontal="center" vertical="center"/>
    </xf>
    <xf numFmtId="0" fontId="10" fillId="16" borderId="59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10" fillId="36" borderId="102" xfId="0" applyFont="1" applyFill="1" applyBorder="1" applyAlignment="1">
      <alignment horizontal="center" vertical="center"/>
    </xf>
    <xf numFmtId="0" fontId="10" fillId="37" borderId="102" xfId="0" applyFont="1" applyFill="1" applyBorder="1" applyAlignment="1">
      <alignment horizontal="center" vertical="center"/>
    </xf>
    <xf numFmtId="0" fontId="56" fillId="22" borderId="57" xfId="0" applyFont="1" applyFill="1" applyBorder="1" applyAlignment="1">
      <alignment horizontal="center" vertical="center"/>
    </xf>
    <xf numFmtId="0" fontId="56" fillId="22" borderId="62" xfId="0" applyFont="1" applyFill="1" applyBorder="1" applyAlignment="1">
      <alignment horizontal="center" vertical="center"/>
    </xf>
    <xf numFmtId="0" fontId="10" fillId="34" borderId="58" xfId="0" applyFont="1" applyFill="1" applyBorder="1" applyAlignment="1">
      <alignment horizontal="center" vertical="center"/>
    </xf>
    <xf numFmtId="0" fontId="10" fillId="34" borderId="59" xfId="0" applyFont="1" applyFill="1" applyBorder="1" applyAlignment="1">
      <alignment horizontal="center" vertical="center"/>
    </xf>
    <xf numFmtId="0" fontId="10" fillId="34" borderId="62" xfId="0" applyFont="1" applyFill="1" applyBorder="1" applyAlignment="1">
      <alignment horizontal="center" vertical="center"/>
    </xf>
    <xf numFmtId="0" fontId="10" fillId="11" borderId="62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/>
    </xf>
    <xf numFmtId="0" fontId="10" fillId="11" borderId="57" xfId="0" applyFont="1" applyFill="1" applyBorder="1" applyAlignment="1">
      <alignment horizontal="center" vertical="center"/>
    </xf>
    <xf numFmtId="0" fontId="10" fillId="11" borderId="59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10" fillId="33" borderId="6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6</xdr:row>
      <xdr:rowOff>0</xdr:rowOff>
    </xdr:from>
    <xdr:to>
      <xdr:col>18</xdr:col>
      <xdr:colOff>38100</xdr:colOff>
      <xdr:row>6</xdr:row>
      <xdr:rowOff>285750</xdr:rowOff>
    </xdr:to>
    <xdr:sp>
      <xdr:nvSpPr>
        <xdr:cNvPr id="1" name="楕円 3"/>
        <xdr:cNvSpPr>
          <a:spLocks/>
        </xdr:cNvSpPr>
      </xdr:nvSpPr>
      <xdr:spPr>
        <a:xfrm>
          <a:off x="7991475" y="1276350"/>
          <a:ext cx="466725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6</xdr:row>
      <xdr:rowOff>19050</xdr:rowOff>
    </xdr:from>
    <xdr:to>
      <xdr:col>5</xdr:col>
      <xdr:colOff>390525</xdr:colOff>
      <xdr:row>6</xdr:row>
      <xdr:rowOff>266700</xdr:rowOff>
    </xdr:to>
    <xdr:sp>
      <xdr:nvSpPr>
        <xdr:cNvPr id="1" name="楕円 1"/>
        <xdr:cNvSpPr>
          <a:spLocks/>
        </xdr:cNvSpPr>
      </xdr:nvSpPr>
      <xdr:spPr>
        <a:xfrm>
          <a:off x="2066925" y="1295400"/>
          <a:ext cx="466725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0</xdr:row>
      <xdr:rowOff>38100</xdr:rowOff>
    </xdr:from>
    <xdr:to>
      <xdr:col>14</xdr:col>
      <xdr:colOff>466725</xdr:colOff>
      <xdr:row>2</xdr:row>
      <xdr:rowOff>133350</xdr:rowOff>
    </xdr:to>
    <xdr:sp>
      <xdr:nvSpPr>
        <xdr:cNvPr id="2" name="角丸四角形 2"/>
        <xdr:cNvSpPr>
          <a:spLocks/>
        </xdr:cNvSpPr>
      </xdr:nvSpPr>
      <xdr:spPr>
        <a:xfrm>
          <a:off x="5934075" y="38100"/>
          <a:ext cx="1219200" cy="4762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4"/>
  <sheetViews>
    <sheetView showZeros="0" tabSelected="1" view="pageBreakPreview" zoomScaleSheetLayoutView="100" zoomScalePageLayoutView="0" workbookViewId="0" topLeftCell="A25">
      <selection activeCell="L35" sqref="L35:L36"/>
    </sheetView>
  </sheetViews>
  <sheetFormatPr defaultColWidth="5.625" defaultRowHeight="21" customHeight="1"/>
  <cols>
    <col min="1" max="1" width="1.625" style="3" customWidth="1"/>
    <col min="2" max="15" width="6.625" style="3" customWidth="1"/>
    <col min="16" max="17" width="5.25390625" style="3" customWidth="1"/>
    <col min="18" max="16384" width="5.625" style="3" customWidth="1"/>
  </cols>
  <sheetData>
    <row r="1" spans="2:15" ht="15" customHeight="1">
      <c r="B1" s="109" t="s">
        <v>72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2:15" ht="15" customHeight="1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2:15" s="1" customFormat="1" ht="21" customHeight="1">
      <c r="B3" s="5" t="s">
        <v>21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1" customFormat="1" ht="16.5" customHeight="1">
      <c r="B4" s="110" t="s">
        <v>28</v>
      </c>
      <c r="C4" s="110"/>
      <c r="D4" s="110"/>
      <c r="E4" s="111" t="s">
        <v>27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2:15" s="1" customFormat="1" ht="16.5" customHeight="1">
      <c r="B5" s="110"/>
      <c r="C5" s="110"/>
      <c r="D5" s="110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2:15" ht="16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8" s="1" customFormat="1" ht="24" customHeight="1">
      <c r="B7" s="112" t="s">
        <v>17</v>
      </c>
      <c r="C7" s="113"/>
      <c r="D7" s="114"/>
      <c r="E7" s="118" t="s">
        <v>23</v>
      </c>
      <c r="F7" s="119"/>
      <c r="G7" s="119"/>
      <c r="H7" s="119"/>
      <c r="I7" s="112" t="s">
        <v>18</v>
      </c>
      <c r="J7" s="114"/>
      <c r="K7" s="115" t="s">
        <v>74</v>
      </c>
      <c r="L7" s="115"/>
      <c r="M7" s="116"/>
      <c r="N7" s="117"/>
      <c r="O7" s="116"/>
      <c r="P7" s="2"/>
      <c r="Q7" s="2"/>
      <c r="R7" s="2"/>
    </row>
    <row r="8" spans="2:15" s="1" customFormat="1" ht="24" customHeight="1">
      <c r="B8" s="112" t="s">
        <v>14</v>
      </c>
      <c r="C8" s="113"/>
      <c r="D8" s="114"/>
      <c r="E8" s="134"/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2:15" s="1" customFormat="1" ht="18" customHeight="1">
      <c r="B9" s="123" t="s">
        <v>20</v>
      </c>
      <c r="C9" s="124"/>
      <c r="D9" s="125"/>
      <c r="E9" s="65" t="s">
        <v>19</v>
      </c>
      <c r="F9" s="129"/>
      <c r="G9" s="129"/>
      <c r="H9" s="129"/>
      <c r="I9" s="129"/>
      <c r="J9" s="129"/>
      <c r="K9" s="129"/>
      <c r="L9" s="129"/>
      <c r="M9" s="129"/>
      <c r="N9" s="129"/>
      <c r="O9" s="130"/>
    </row>
    <row r="10" spans="2:15" s="1" customFormat="1" ht="24" customHeight="1">
      <c r="B10" s="126"/>
      <c r="C10" s="127"/>
      <c r="D10" s="128"/>
      <c r="E10" s="131"/>
      <c r="F10" s="132"/>
      <c r="G10" s="132"/>
      <c r="H10" s="132"/>
      <c r="I10" s="132"/>
      <c r="J10" s="132"/>
      <c r="K10" s="132"/>
      <c r="L10" s="132"/>
      <c r="M10" s="132"/>
      <c r="N10" s="132"/>
      <c r="O10" s="133"/>
    </row>
    <row r="11" spans="2:15" s="1" customFormat="1" ht="24" customHeight="1">
      <c r="B11" s="136" t="s">
        <v>22</v>
      </c>
      <c r="C11" s="137"/>
      <c r="D11" s="138"/>
      <c r="E11" s="120"/>
      <c r="F11" s="121"/>
      <c r="G11" s="121"/>
      <c r="H11" s="122"/>
      <c r="I11" s="136" t="s">
        <v>89</v>
      </c>
      <c r="J11" s="139"/>
      <c r="K11" s="140"/>
      <c r="L11" s="140"/>
      <c r="M11" s="140"/>
      <c r="N11" s="141"/>
      <c r="O11" s="140"/>
    </row>
    <row r="12" spans="2:15" s="1" customFormat="1" ht="24" customHeight="1">
      <c r="B12" s="142" t="s">
        <v>15</v>
      </c>
      <c r="C12" s="142"/>
      <c r="D12" s="142"/>
      <c r="E12" s="140"/>
      <c r="F12" s="140"/>
      <c r="G12" s="140"/>
      <c r="H12" s="140"/>
      <c r="I12" s="140"/>
      <c r="J12" s="140"/>
      <c r="K12" s="140"/>
      <c r="L12" s="140"/>
      <c r="M12" s="140"/>
      <c r="N12" s="141"/>
      <c r="O12" s="140"/>
    </row>
    <row r="13" spans="2:18" s="1" customFormat="1" ht="16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2"/>
      <c r="Q13" s="2"/>
      <c r="R13" s="2"/>
    </row>
    <row r="14" spans="2:15" s="1" customFormat="1" ht="19.5" customHeight="1">
      <c r="B14" s="143" t="s">
        <v>49</v>
      </c>
      <c r="C14" s="125"/>
      <c r="D14" s="136" t="s">
        <v>11</v>
      </c>
      <c r="E14" s="137"/>
      <c r="F14" s="137"/>
      <c r="G14" s="137"/>
      <c r="H14" s="137"/>
      <c r="I14" s="138"/>
      <c r="J14" s="137" t="s">
        <v>50</v>
      </c>
      <c r="K14" s="137"/>
      <c r="L14" s="137"/>
      <c r="M14" s="137"/>
      <c r="N14" s="137"/>
      <c r="O14" s="138"/>
    </row>
    <row r="15" spans="2:15" s="1" customFormat="1" ht="19.5" customHeight="1" thickBot="1">
      <c r="B15" s="126"/>
      <c r="C15" s="128"/>
      <c r="D15" s="144" t="s">
        <v>2</v>
      </c>
      <c r="E15" s="144"/>
      <c r="F15" s="144" t="s">
        <v>3</v>
      </c>
      <c r="G15" s="144"/>
      <c r="H15" s="144"/>
      <c r="I15" s="144"/>
      <c r="J15" s="145" t="s">
        <v>6</v>
      </c>
      <c r="K15" s="144"/>
      <c r="L15" s="145" t="s">
        <v>7</v>
      </c>
      <c r="M15" s="144"/>
      <c r="N15" s="144"/>
      <c r="O15" s="144"/>
    </row>
    <row r="16" spans="2:15" s="1" customFormat="1" ht="19.5" customHeight="1">
      <c r="B16" s="146" t="s">
        <v>8</v>
      </c>
      <c r="C16" s="41" t="s">
        <v>0</v>
      </c>
      <c r="D16" s="66"/>
      <c r="E16" s="51" t="s">
        <v>4</v>
      </c>
      <c r="F16" s="149">
        <v>3000</v>
      </c>
      <c r="G16" s="150"/>
      <c r="H16" s="151">
        <f aca="true" t="shared" si="0" ref="H16:H21">D16*F16</f>
        <v>0</v>
      </c>
      <c r="I16" s="152"/>
      <c r="J16" s="71"/>
      <c r="K16" s="48" t="s">
        <v>13</v>
      </c>
      <c r="L16" s="153">
        <v>10000</v>
      </c>
      <c r="M16" s="154"/>
      <c r="N16" s="151">
        <f aca="true" t="shared" si="1" ref="N16:N21">J16*L16</f>
        <v>0</v>
      </c>
      <c r="O16" s="155"/>
    </row>
    <row r="17" spans="2:15" s="1" customFormat="1" ht="19.5" customHeight="1">
      <c r="B17" s="147"/>
      <c r="C17" s="42" t="s">
        <v>5</v>
      </c>
      <c r="D17" s="67"/>
      <c r="E17" s="52" t="s">
        <v>4</v>
      </c>
      <c r="F17" s="156">
        <v>6000</v>
      </c>
      <c r="G17" s="157"/>
      <c r="H17" s="158">
        <f t="shared" si="0"/>
        <v>0</v>
      </c>
      <c r="I17" s="159"/>
      <c r="J17" s="72"/>
      <c r="K17" s="46" t="s">
        <v>13</v>
      </c>
      <c r="L17" s="160">
        <v>16000</v>
      </c>
      <c r="M17" s="157"/>
      <c r="N17" s="158">
        <f t="shared" si="1"/>
        <v>0</v>
      </c>
      <c r="O17" s="161"/>
    </row>
    <row r="18" spans="2:15" s="1" customFormat="1" ht="19.5" customHeight="1">
      <c r="B18" s="148"/>
      <c r="C18" s="43" t="s">
        <v>1</v>
      </c>
      <c r="D18" s="68"/>
      <c r="E18" s="53" t="s">
        <v>4</v>
      </c>
      <c r="F18" s="162">
        <v>15000</v>
      </c>
      <c r="G18" s="163"/>
      <c r="H18" s="164">
        <f t="shared" si="0"/>
        <v>0</v>
      </c>
      <c r="I18" s="165"/>
      <c r="J18" s="73"/>
      <c r="K18" s="47" t="s">
        <v>13</v>
      </c>
      <c r="L18" s="166">
        <v>30000</v>
      </c>
      <c r="M18" s="167"/>
      <c r="N18" s="164">
        <f t="shared" si="1"/>
        <v>0</v>
      </c>
      <c r="O18" s="168"/>
    </row>
    <row r="19" spans="2:15" s="1" customFormat="1" ht="19.5" customHeight="1">
      <c r="B19" s="169" t="s">
        <v>9</v>
      </c>
      <c r="C19" s="41" t="s">
        <v>0</v>
      </c>
      <c r="D19" s="69"/>
      <c r="E19" s="51" t="s">
        <v>4</v>
      </c>
      <c r="F19" s="149">
        <v>3000</v>
      </c>
      <c r="G19" s="150"/>
      <c r="H19" s="151">
        <f t="shared" si="0"/>
        <v>0</v>
      </c>
      <c r="I19" s="152"/>
      <c r="J19" s="74"/>
      <c r="K19" s="48" t="s">
        <v>13</v>
      </c>
      <c r="L19" s="153">
        <v>10000</v>
      </c>
      <c r="M19" s="154"/>
      <c r="N19" s="151">
        <f t="shared" si="1"/>
        <v>0</v>
      </c>
      <c r="O19" s="155"/>
    </row>
    <row r="20" spans="2:15" s="1" customFormat="1" ht="19.5" customHeight="1">
      <c r="B20" s="169"/>
      <c r="C20" s="42" t="s">
        <v>5</v>
      </c>
      <c r="D20" s="67"/>
      <c r="E20" s="52" t="s">
        <v>4</v>
      </c>
      <c r="F20" s="156">
        <v>6000</v>
      </c>
      <c r="G20" s="157"/>
      <c r="H20" s="158">
        <f t="shared" si="0"/>
        <v>0</v>
      </c>
      <c r="I20" s="159"/>
      <c r="J20" s="72"/>
      <c r="K20" s="46" t="s">
        <v>13</v>
      </c>
      <c r="L20" s="160">
        <v>16000</v>
      </c>
      <c r="M20" s="157"/>
      <c r="N20" s="158">
        <f t="shared" si="1"/>
        <v>0</v>
      </c>
      <c r="O20" s="161"/>
    </row>
    <row r="21" spans="2:15" s="1" customFormat="1" ht="19.5" customHeight="1" thickBot="1">
      <c r="B21" s="169"/>
      <c r="C21" s="43" t="s">
        <v>1</v>
      </c>
      <c r="D21" s="70"/>
      <c r="E21" s="53" t="s">
        <v>4</v>
      </c>
      <c r="F21" s="162">
        <v>15000</v>
      </c>
      <c r="G21" s="163"/>
      <c r="H21" s="164">
        <f t="shared" si="0"/>
        <v>0</v>
      </c>
      <c r="I21" s="165"/>
      <c r="J21" s="75"/>
      <c r="K21" s="47" t="s">
        <v>13</v>
      </c>
      <c r="L21" s="170">
        <v>30000</v>
      </c>
      <c r="M21" s="163"/>
      <c r="N21" s="164">
        <f t="shared" si="1"/>
        <v>0</v>
      </c>
      <c r="O21" s="168"/>
    </row>
    <row r="22" spans="2:15" s="1" customFormat="1" ht="19.5" customHeight="1">
      <c r="B22" s="142" t="s">
        <v>10</v>
      </c>
      <c r="C22" s="142"/>
      <c r="D22" s="45">
        <f>IF(SUM(D16:D21)=0,"",SUM(D16:D21))</f>
      </c>
      <c r="E22" s="50" t="s">
        <v>4</v>
      </c>
      <c r="F22" s="171">
        <f>SUM(H16:I21)</f>
        <v>0</v>
      </c>
      <c r="G22" s="172"/>
      <c r="H22" s="172"/>
      <c r="I22" s="173"/>
      <c r="J22" s="44">
        <f>IF(SUM(J16:J21)=0,"",SUM(J16:J21))</f>
      </c>
      <c r="K22" s="49" t="s">
        <v>13</v>
      </c>
      <c r="L22" s="174">
        <f>SUM(N16:O21)</f>
        <v>0</v>
      </c>
      <c r="M22" s="175"/>
      <c r="N22" s="172"/>
      <c r="O22" s="173"/>
    </row>
    <row r="23" spans="2:15" s="1" customFormat="1" ht="16.5" customHeight="1" thickBot="1">
      <c r="B23" s="7"/>
      <c r="C23" s="7"/>
      <c r="D23" s="7"/>
      <c r="E23" s="7"/>
      <c r="F23" s="7"/>
      <c r="G23" s="7"/>
      <c r="H23" s="7"/>
      <c r="I23" s="7"/>
      <c r="J23" s="7"/>
      <c r="K23" s="40"/>
      <c r="L23" s="40"/>
      <c r="M23" s="40"/>
      <c r="N23" s="40"/>
      <c r="O23" s="40"/>
    </row>
    <row r="24" spans="2:15" s="1" customFormat="1" ht="19.5" customHeight="1">
      <c r="B24" s="112" t="s">
        <v>62</v>
      </c>
      <c r="C24" s="113"/>
      <c r="D24" s="113"/>
      <c r="E24" s="113"/>
      <c r="F24" s="113"/>
      <c r="G24" s="113"/>
      <c r="H24" s="113"/>
      <c r="I24" s="176"/>
      <c r="J24" s="83"/>
      <c r="K24" s="80" t="s">
        <v>12</v>
      </c>
      <c r="L24" s="177">
        <v>500</v>
      </c>
      <c r="M24" s="154"/>
      <c r="N24" s="178">
        <f>J24*500</f>
        <v>0</v>
      </c>
      <c r="O24" s="178"/>
    </row>
    <row r="25" spans="2:15" s="1" customFormat="1" ht="19.5" customHeight="1">
      <c r="B25" s="179" t="s">
        <v>75</v>
      </c>
      <c r="C25" s="180"/>
      <c r="D25" s="180"/>
      <c r="E25" s="180"/>
      <c r="F25" s="183" t="s">
        <v>29</v>
      </c>
      <c r="G25" s="184"/>
      <c r="H25" s="185"/>
      <c r="I25" s="186"/>
      <c r="J25" s="84"/>
      <c r="K25" s="81" t="s">
        <v>26</v>
      </c>
      <c r="L25" s="177">
        <v>1000</v>
      </c>
      <c r="M25" s="154"/>
      <c r="N25" s="187">
        <f>J25*1000</f>
        <v>0</v>
      </c>
      <c r="O25" s="187"/>
    </row>
    <row r="26" spans="2:15" s="1" customFormat="1" ht="19.5" customHeight="1">
      <c r="B26" s="179"/>
      <c r="C26" s="180"/>
      <c r="D26" s="180"/>
      <c r="E26" s="180"/>
      <c r="F26" s="183" t="s">
        <v>24</v>
      </c>
      <c r="G26" s="184"/>
      <c r="H26" s="185"/>
      <c r="I26" s="186"/>
      <c r="J26" s="85"/>
      <c r="K26" s="81" t="s">
        <v>26</v>
      </c>
      <c r="L26" s="160">
        <v>1000</v>
      </c>
      <c r="M26" s="188"/>
      <c r="N26" s="187">
        <f>J26*1000</f>
        <v>0</v>
      </c>
      <c r="O26" s="187"/>
    </row>
    <row r="27" spans="2:15" s="1" customFormat="1" ht="19.5" customHeight="1" thickBot="1">
      <c r="B27" s="181"/>
      <c r="C27" s="182"/>
      <c r="D27" s="182"/>
      <c r="E27" s="182"/>
      <c r="F27" s="189" t="s">
        <v>25</v>
      </c>
      <c r="G27" s="190"/>
      <c r="H27" s="190"/>
      <c r="I27" s="191"/>
      <c r="J27" s="86"/>
      <c r="K27" s="82" t="s">
        <v>26</v>
      </c>
      <c r="L27" s="198">
        <v>1000</v>
      </c>
      <c r="M27" s="199"/>
      <c r="N27" s="200">
        <f>J27*1000</f>
        <v>0</v>
      </c>
      <c r="O27" s="200"/>
    </row>
    <row r="28" spans="2:15" s="1" customFormat="1" ht="16.5" customHeight="1" thickBot="1">
      <c r="B28" s="8"/>
      <c r="C28" s="8"/>
      <c r="D28" s="8"/>
      <c r="E28" s="9"/>
      <c r="F28" s="9"/>
      <c r="G28" s="9"/>
      <c r="H28" s="10"/>
      <c r="I28" s="10"/>
      <c r="J28" s="7"/>
      <c r="K28" s="11"/>
      <c r="L28" s="11"/>
      <c r="M28" s="12"/>
      <c r="N28" s="12"/>
      <c r="O28" s="90"/>
    </row>
    <row r="29" spans="2:17" s="1" customFormat="1" ht="24" customHeight="1" thickTop="1">
      <c r="B29" s="201" t="s">
        <v>73</v>
      </c>
      <c r="C29" s="202"/>
      <c r="D29" s="202"/>
      <c r="E29" s="202"/>
      <c r="F29" s="202"/>
      <c r="G29" s="202"/>
      <c r="H29" s="202"/>
      <c r="I29" s="202"/>
      <c r="J29" s="202"/>
      <c r="K29" s="207" t="s">
        <v>64</v>
      </c>
      <c r="L29" s="208"/>
      <c r="M29" s="213">
        <f>SUM(F22,L22,N24,N25:O27)</f>
        <v>0</v>
      </c>
      <c r="N29" s="213"/>
      <c r="O29" s="214"/>
      <c r="P29" s="2"/>
      <c r="Q29" s="2"/>
    </row>
    <row r="30" spans="2:17" s="1" customFormat="1" ht="24" customHeight="1">
      <c r="B30" s="203"/>
      <c r="C30" s="204"/>
      <c r="D30" s="204"/>
      <c r="E30" s="204"/>
      <c r="F30" s="204"/>
      <c r="G30" s="204"/>
      <c r="H30" s="204"/>
      <c r="I30" s="204"/>
      <c r="J30" s="204"/>
      <c r="K30" s="209"/>
      <c r="L30" s="210"/>
      <c r="M30" s="215"/>
      <c r="N30" s="215"/>
      <c r="O30" s="216"/>
      <c r="P30" s="2"/>
      <c r="Q30" s="2"/>
    </row>
    <row r="31" spans="2:15" s="1" customFormat="1" ht="24" customHeight="1" thickBot="1">
      <c r="B31" s="205"/>
      <c r="C31" s="206"/>
      <c r="D31" s="206"/>
      <c r="E31" s="206"/>
      <c r="F31" s="206"/>
      <c r="G31" s="206"/>
      <c r="H31" s="206"/>
      <c r="I31" s="206"/>
      <c r="J31" s="206"/>
      <c r="K31" s="211"/>
      <c r="L31" s="212"/>
      <c r="M31" s="217"/>
      <c r="N31" s="217"/>
      <c r="O31" s="218"/>
    </row>
    <row r="32" spans="2:15" s="1" customFormat="1" ht="16.5" customHeight="1" thickTop="1">
      <c r="B32" s="38"/>
      <c r="C32" s="38"/>
      <c r="D32" s="38"/>
      <c r="E32" s="38"/>
      <c r="F32" s="38"/>
      <c r="G32" s="38"/>
      <c r="H32" s="38"/>
      <c r="I32" s="38"/>
      <c r="J32" s="38"/>
      <c r="K32" s="5"/>
      <c r="L32" s="5"/>
      <c r="M32" s="5"/>
      <c r="N32" s="5"/>
      <c r="O32" s="5"/>
    </row>
    <row r="33" spans="2:15" s="1" customFormat="1" ht="21" customHeight="1" thickBot="1">
      <c r="B33" s="219" t="s">
        <v>51</v>
      </c>
      <c r="C33" s="143" t="s">
        <v>56</v>
      </c>
      <c r="D33" s="125"/>
      <c r="E33" s="222" t="s">
        <v>57</v>
      </c>
      <c r="F33" s="222"/>
      <c r="G33" s="222" t="s">
        <v>58</v>
      </c>
      <c r="H33" s="222"/>
      <c r="I33" s="222" t="s">
        <v>59</v>
      </c>
      <c r="J33" s="222"/>
      <c r="K33" s="112" t="s">
        <v>84</v>
      </c>
      <c r="L33" s="113"/>
      <c r="M33" s="113"/>
      <c r="N33" s="113"/>
      <c r="O33" s="114"/>
    </row>
    <row r="34" spans="2:15" s="1" customFormat="1" ht="21" customHeight="1" thickBot="1">
      <c r="B34" s="220"/>
      <c r="C34" s="192"/>
      <c r="D34" s="193"/>
      <c r="E34" s="193"/>
      <c r="F34" s="193"/>
      <c r="G34" s="193"/>
      <c r="H34" s="193"/>
      <c r="I34" s="193"/>
      <c r="J34" s="196"/>
      <c r="K34" s="54"/>
      <c r="L34" s="54"/>
      <c r="M34" s="54"/>
      <c r="N34" s="54"/>
      <c r="O34" s="89"/>
    </row>
    <row r="35" spans="2:15" s="1" customFormat="1" ht="21" customHeight="1" thickBot="1">
      <c r="B35" s="221"/>
      <c r="C35" s="194"/>
      <c r="D35" s="195"/>
      <c r="E35" s="195"/>
      <c r="F35" s="195"/>
      <c r="G35" s="195"/>
      <c r="H35" s="195"/>
      <c r="I35" s="195"/>
      <c r="J35" s="197"/>
      <c r="K35" s="229" t="s">
        <v>60</v>
      </c>
      <c r="L35" s="230"/>
      <c r="M35" s="232" t="s">
        <v>61</v>
      </c>
      <c r="N35" s="233"/>
      <c r="O35" s="235" t="s">
        <v>63</v>
      </c>
    </row>
    <row r="36" spans="2:15" s="1" customFormat="1" ht="21" customHeight="1" thickBot="1">
      <c r="B36" s="219" t="s">
        <v>52</v>
      </c>
      <c r="C36" s="144" t="s">
        <v>53</v>
      </c>
      <c r="D36" s="144"/>
      <c r="E36" s="144" t="s">
        <v>54</v>
      </c>
      <c r="F36" s="144"/>
      <c r="G36" s="144" t="s">
        <v>57</v>
      </c>
      <c r="H36" s="144"/>
      <c r="I36" s="144" t="s">
        <v>55</v>
      </c>
      <c r="J36" s="144"/>
      <c r="K36" s="229"/>
      <c r="L36" s="231"/>
      <c r="M36" s="232"/>
      <c r="N36" s="234"/>
      <c r="O36" s="235"/>
    </row>
    <row r="37" spans="2:15" s="1" customFormat="1" ht="21" customHeight="1">
      <c r="B37" s="220"/>
      <c r="C37" s="192"/>
      <c r="D37" s="193"/>
      <c r="E37" s="193"/>
      <c r="F37" s="193"/>
      <c r="G37" s="193"/>
      <c r="H37" s="193"/>
      <c r="I37" s="236"/>
      <c r="J37" s="237"/>
      <c r="K37" s="240" t="s">
        <v>90</v>
      </c>
      <c r="L37" s="241"/>
      <c r="M37" s="241"/>
      <c r="N37" s="241"/>
      <c r="O37" s="242"/>
    </row>
    <row r="38" spans="2:15" s="1" customFormat="1" ht="21" customHeight="1" thickBot="1">
      <c r="B38" s="221"/>
      <c r="C38" s="194"/>
      <c r="D38" s="195"/>
      <c r="E38" s="195"/>
      <c r="F38" s="195"/>
      <c r="G38" s="195"/>
      <c r="H38" s="195"/>
      <c r="I38" s="238"/>
      <c r="J38" s="239"/>
      <c r="K38" s="243"/>
      <c r="L38" s="244"/>
      <c r="M38" s="244"/>
      <c r="N38" s="244"/>
      <c r="O38" s="245"/>
    </row>
    <row r="39" spans="2:15" s="1" customFormat="1" ht="16.5" customHeight="1">
      <c r="B39" s="7"/>
      <c r="C39" s="87" t="s">
        <v>83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 s="1" customFormat="1" ht="16.5" customHeight="1">
      <c r="B40" s="7"/>
      <c r="D40" s="39"/>
      <c r="E40" s="7"/>
      <c r="F40" s="7"/>
      <c r="G40" s="7"/>
      <c r="H40" s="7"/>
      <c r="I40" s="7"/>
      <c r="J40" s="7"/>
      <c r="K40" s="40"/>
      <c r="L40" s="40"/>
      <c r="M40" s="40"/>
      <c r="N40" s="40"/>
      <c r="O40" s="40"/>
    </row>
    <row r="41" spans="2:15" s="1" customFormat="1" ht="21" customHeight="1">
      <c r="B41" s="246" t="s">
        <v>16</v>
      </c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8"/>
    </row>
    <row r="42" spans="2:15" s="1" customFormat="1" ht="21" customHeight="1">
      <c r="B42" s="223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5"/>
    </row>
    <row r="43" spans="2:15" s="1" customFormat="1" ht="21" customHeight="1">
      <c r="B43" s="223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5"/>
    </row>
    <row r="44" spans="2:15" s="1" customFormat="1" ht="21" customHeight="1">
      <c r="B44" s="226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8"/>
    </row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</sheetData>
  <sheetProtection/>
  <mergeCells count="97">
    <mergeCell ref="C37:D38"/>
    <mergeCell ref="E37:F38"/>
    <mergeCell ref="G37:H38"/>
    <mergeCell ref="I37:J38"/>
    <mergeCell ref="K37:O38"/>
    <mergeCell ref="B41:O41"/>
    <mergeCell ref="B42:O44"/>
    <mergeCell ref="K35:K36"/>
    <mergeCell ref="L35:L36"/>
    <mergeCell ref="M35:M36"/>
    <mergeCell ref="N35:N36"/>
    <mergeCell ref="O35:O36"/>
    <mergeCell ref="B36:B38"/>
    <mergeCell ref="C36:D36"/>
    <mergeCell ref="E36:F36"/>
    <mergeCell ref="G36:H36"/>
    <mergeCell ref="I36:J36"/>
    <mergeCell ref="B33:B35"/>
    <mergeCell ref="C33:D33"/>
    <mergeCell ref="E33:F33"/>
    <mergeCell ref="G33:H33"/>
    <mergeCell ref="I33:J33"/>
    <mergeCell ref="K33:O33"/>
    <mergeCell ref="C34:D35"/>
    <mergeCell ref="E34:F35"/>
    <mergeCell ref="G34:H35"/>
    <mergeCell ref="I34:J35"/>
    <mergeCell ref="L27:M27"/>
    <mergeCell ref="N27:O27"/>
    <mergeCell ref="B29:J31"/>
    <mergeCell ref="K29:L31"/>
    <mergeCell ref="M29:O31"/>
    <mergeCell ref="B25:E27"/>
    <mergeCell ref="F25:I25"/>
    <mergeCell ref="L25:M25"/>
    <mergeCell ref="N25:O25"/>
    <mergeCell ref="F26:I26"/>
    <mergeCell ref="L26:M26"/>
    <mergeCell ref="N26:O26"/>
    <mergeCell ref="F27:I27"/>
    <mergeCell ref="B22:C22"/>
    <mergeCell ref="F22:I22"/>
    <mergeCell ref="L22:O22"/>
    <mergeCell ref="B24:I24"/>
    <mergeCell ref="L24:M24"/>
    <mergeCell ref="N24:O24"/>
    <mergeCell ref="L20:M20"/>
    <mergeCell ref="N20:O20"/>
    <mergeCell ref="F21:G21"/>
    <mergeCell ref="H21:I21"/>
    <mergeCell ref="L21:M21"/>
    <mergeCell ref="N21:O21"/>
    <mergeCell ref="H18:I18"/>
    <mergeCell ref="L18:M18"/>
    <mergeCell ref="N18:O18"/>
    <mergeCell ref="B19:B21"/>
    <mergeCell ref="F19:G19"/>
    <mergeCell ref="H19:I19"/>
    <mergeCell ref="L19:M19"/>
    <mergeCell ref="N19:O19"/>
    <mergeCell ref="F20:G20"/>
    <mergeCell ref="H20:I20"/>
    <mergeCell ref="B16:B18"/>
    <mergeCell ref="F16:G16"/>
    <mergeCell ref="H16:I16"/>
    <mergeCell ref="L16:M16"/>
    <mergeCell ref="N16:O16"/>
    <mergeCell ref="F17:G17"/>
    <mergeCell ref="H17:I17"/>
    <mergeCell ref="L17:M17"/>
    <mergeCell ref="N17:O17"/>
    <mergeCell ref="F18:G18"/>
    <mergeCell ref="B12:D12"/>
    <mergeCell ref="E12:O12"/>
    <mergeCell ref="B14:C15"/>
    <mergeCell ref="D14:I14"/>
    <mergeCell ref="J14:O14"/>
    <mergeCell ref="D15:E15"/>
    <mergeCell ref="F15:I15"/>
    <mergeCell ref="J15:K15"/>
    <mergeCell ref="L15:O15"/>
    <mergeCell ref="B8:D8"/>
    <mergeCell ref="E11:H11"/>
    <mergeCell ref="B9:D10"/>
    <mergeCell ref="F9:O9"/>
    <mergeCell ref="E10:O10"/>
    <mergeCell ref="E8:O8"/>
    <mergeCell ref="B11:D11"/>
    <mergeCell ref="I11:J11"/>
    <mergeCell ref="K11:O11"/>
    <mergeCell ref="B1:O2"/>
    <mergeCell ref="B4:D5"/>
    <mergeCell ref="E4:O5"/>
    <mergeCell ref="B7:D7"/>
    <mergeCell ref="I7:J7"/>
    <mergeCell ref="K7:O7"/>
    <mergeCell ref="E7:H7"/>
  </mergeCells>
  <dataValidations count="2">
    <dataValidation type="list" allowBlank="1" showInputMessage="1" showErrorMessage="1" sqref="L35">
      <formula1>"25,26"</formula1>
    </dataValidation>
    <dataValidation type="list" allowBlank="1" showInputMessage="1" showErrorMessage="1" sqref="I34:J35">
      <formula1>"1"</formula1>
    </dataValidation>
  </dataValidations>
  <printOptions/>
  <pageMargins left="0.7874015748031497" right="0.5905511811023623" top="0.7480314960629921" bottom="0.3937007874015748" header="0.31496062992125984" footer="0.31496062992125984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44"/>
  <sheetViews>
    <sheetView showZeros="0" view="pageBreakPreview" zoomScaleSheetLayoutView="100" zoomScalePageLayoutView="0" workbookViewId="0" topLeftCell="A1">
      <selection activeCell="K37" sqref="K37:O38"/>
    </sheetView>
  </sheetViews>
  <sheetFormatPr defaultColWidth="5.625" defaultRowHeight="21" customHeight="1"/>
  <cols>
    <col min="1" max="1" width="1.625" style="3" customWidth="1"/>
    <col min="2" max="15" width="6.625" style="3" customWidth="1"/>
    <col min="16" max="16" width="5.25390625" style="3" customWidth="1"/>
    <col min="17" max="16384" width="5.625" style="3" customWidth="1"/>
  </cols>
  <sheetData>
    <row r="1" spans="2:15" ht="15" customHeight="1">
      <c r="B1" s="109" t="s">
        <v>72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2:15" ht="15" customHeight="1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2:15" s="1" customFormat="1" ht="21" customHeight="1">
      <c r="B3" s="5" t="s">
        <v>21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1" customFormat="1" ht="16.5" customHeight="1">
      <c r="B4" s="110" t="s">
        <v>28</v>
      </c>
      <c r="C4" s="110"/>
      <c r="D4" s="110"/>
      <c r="E4" s="111" t="s">
        <v>27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2:15" s="1" customFormat="1" ht="16.5" customHeight="1">
      <c r="B5" s="110"/>
      <c r="C5" s="110"/>
      <c r="D5" s="110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2:15" ht="16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6" s="1" customFormat="1" ht="24" customHeight="1">
      <c r="B7" s="112" t="s">
        <v>17</v>
      </c>
      <c r="C7" s="113"/>
      <c r="D7" s="114"/>
      <c r="E7" s="118" t="s">
        <v>23</v>
      </c>
      <c r="F7" s="119"/>
      <c r="G7" s="119"/>
      <c r="H7" s="257"/>
      <c r="I7" s="112" t="s">
        <v>18</v>
      </c>
      <c r="J7" s="114"/>
      <c r="K7" s="260" t="s">
        <v>65</v>
      </c>
      <c r="L7" s="261"/>
      <c r="M7" s="262"/>
      <c r="N7" s="262"/>
      <c r="O7" s="261"/>
      <c r="P7" s="2"/>
    </row>
    <row r="8" spans="2:33" s="1" customFormat="1" ht="24" customHeight="1">
      <c r="B8" s="112" t="s">
        <v>14</v>
      </c>
      <c r="C8" s="113"/>
      <c r="D8" s="114"/>
      <c r="E8" s="254" t="s">
        <v>67</v>
      </c>
      <c r="F8" s="255"/>
      <c r="G8" s="255"/>
      <c r="H8" s="255"/>
      <c r="I8" s="255"/>
      <c r="J8" s="255"/>
      <c r="K8" s="255"/>
      <c r="L8" s="255"/>
      <c r="M8" s="255"/>
      <c r="N8" s="255"/>
      <c r="O8" s="256"/>
      <c r="AB8" s="136" t="s">
        <v>22</v>
      </c>
      <c r="AC8" s="138"/>
      <c r="AD8" s="249" t="s">
        <v>66</v>
      </c>
      <c r="AE8" s="250"/>
      <c r="AF8" s="250"/>
      <c r="AG8" s="251"/>
    </row>
    <row r="9" spans="2:15" s="1" customFormat="1" ht="18" customHeight="1">
      <c r="B9" s="123" t="s">
        <v>20</v>
      </c>
      <c r="C9" s="124"/>
      <c r="D9" s="125"/>
      <c r="E9" s="65" t="s">
        <v>19</v>
      </c>
      <c r="F9" s="252" t="s">
        <v>68</v>
      </c>
      <c r="G9" s="252"/>
      <c r="H9" s="252"/>
      <c r="I9" s="252"/>
      <c r="J9" s="252"/>
      <c r="K9" s="252"/>
      <c r="L9" s="252"/>
      <c r="M9" s="252"/>
      <c r="N9" s="252"/>
      <c r="O9" s="253"/>
    </row>
    <row r="10" spans="2:15" s="1" customFormat="1" ht="24" customHeight="1">
      <c r="B10" s="126"/>
      <c r="C10" s="127"/>
      <c r="D10" s="128"/>
      <c r="E10" s="254" t="s">
        <v>69</v>
      </c>
      <c r="F10" s="255"/>
      <c r="G10" s="255"/>
      <c r="H10" s="255"/>
      <c r="I10" s="255"/>
      <c r="J10" s="255"/>
      <c r="K10" s="255"/>
      <c r="L10" s="255"/>
      <c r="M10" s="255"/>
      <c r="N10" s="255"/>
      <c r="O10" s="256"/>
    </row>
    <row r="11" spans="2:15" s="1" customFormat="1" ht="24" customHeight="1">
      <c r="B11" s="136" t="s">
        <v>22</v>
      </c>
      <c r="C11" s="137"/>
      <c r="D11" s="138"/>
      <c r="E11" s="249" t="s">
        <v>66</v>
      </c>
      <c r="F11" s="250"/>
      <c r="G11" s="250"/>
      <c r="H11" s="251"/>
      <c r="I11" s="136" t="s">
        <v>89</v>
      </c>
      <c r="J11" s="139"/>
      <c r="K11" s="258" t="s">
        <v>70</v>
      </c>
      <c r="L11" s="258"/>
      <c r="M11" s="258"/>
      <c r="N11" s="259"/>
      <c r="O11" s="258"/>
    </row>
    <row r="12" spans="2:15" s="1" customFormat="1" ht="24" customHeight="1">
      <c r="B12" s="142" t="s">
        <v>15</v>
      </c>
      <c r="C12" s="142"/>
      <c r="D12" s="142"/>
      <c r="E12" s="258" t="s">
        <v>71</v>
      </c>
      <c r="F12" s="258"/>
      <c r="G12" s="258"/>
      <c r="H12" s="258"/>
      <c r="I12" s="258"/>
      <c r="J12" s="258"/>
      <c r="K12" s="258"/>
      <c r="L12" s="258"/>
      <c r="M12" s="258"/>
      <c r="N12" s="259"/>
      <c r="O12" s="258"/>
    </row>
    <row r="13" spans="2:24" s="1" customFormat="1" ht="16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2"/>
      <c r="Q13" s="2"/>
      <c r="R13" s="2"/>
      <c r="S13" s="2"/>
      <c r="T13" s="2"/>
      <c r="U13" s="2"/>
      <c r="V13" s="2"/>
      <c r="W13" s="2"/>
      <c r="X13" s="2"/>
    </row>
    <row r="14" spans="2:15" s="1" customFormat="1" ht="19.5" customHeight="1">
      <c r="B14" s="143" t="s">
        <v>49</v>
      </c>
      <c r="C14" s="125"/>
      <c r="D14" s="136" t="s">
        <v>11</v>
      </c>
      <c r="E14" s="137"/>
      <c r="F14" s="137"/>
      <c r="G14" s="137"/>
      <c r="H14" s="137"/>
      <c r="I14" s="138"/>
      <c r="J14" s="137" t="s">
        <v>50</v>
      </c>
      <c r="K14" s="137"/>
      <c r="L14" s="137"/>
      <c r="M14" s="137"/>
      <c r="N14" s="137"/>
      <c r="O14" s="138"/>
    </row>
    <row r="15" spans="2:15" s="1" customFormat="1" ht="19.5" customHeight="1" thickBot="1">
      <c r="B15" s="126"/>
      <c r="C15" s="128"/>
      <c r="D15" s="144" t="s">
        <v>2</v>
      </c>
      <c r="E15" s="144"/>
      <c r="F15" s="144" t="s">
        <v>3</v>
      </c>
      <c r="G15" s="144"/>
      <c r="H15" s="144"/>
      <c r="I15" s="144"/>
      <c r="J15" s="145" t="s">
        <v>6</v>
      </c>
      <c r="K15" s="144"/>
      <c r="L15" s="222" t="s">
        <v>7</v>
      </c>
      <c r="M15" s="222"/>
      <c r="N15" s="222"/>
      <c r="O15" s="222"/>
    </row>
    <row r="16" spans="2:15" s="1" customFormat="1" ht="19.5" customHeight="1">
      <c r="B16" s="146" t="s">
        <v>8</v>
      </c>
      <c r="C16" s="41" t="s">
        <v>0</v>
      </c>
      <c r="D16" s="55">
        <v>3</v>
      </c>
      <c r="E16" s="51" t="s">
        <v>4</v>
      </c>
      <c r="F16" s="149">
        <v>3000</v>
      </c>
      <c r="G16" s="150"/>
      <c r="H16" s="151">
        <f aca="true" t="shared" si="0" ref="H16:H21">D16*F16</f>
        <v>9000</v>
      </c>
      <c r="I16" s="152"/>
      <c r="J16" s="60">
        <v>1</v>
      </c>
      <c r="K16" s="48" t="s">
        <v>13</v>
      </c>
      <c r="L16" s="153">
        <v>10000</v>
      </c>
      <c r="M16" s="154"/>
      <c r="N16" s="151">
        <f aca="true" t="shared" si="1" ref="N16:N21">J16*L16</f>
        <v>10000</v>
      </c>
      <c r="O16" s="155"/>
    </row>
    <row r="17" spans="2:15" s="1" customFormat="1" ht="19.5" customHeight="1">
      <c r="B17" s="147"/>
      <c r="C17" s="42" t="s">
        <v>5</v>
      </c>
      <c r="D17" s="56">
        <v>2</v>
      </c>
      <c r="E17" s="52" t="s">
        <v>4</v>
      </c>
      <c r="F17" s="156">
        <v>6000</v>
      </c>
      <c r="G17" s="157"/>
      <c r="H17" s="158">
        <f t="shared" si="0"/>
        <v>12000</v>
      </c>
      <c r="I17" s="159"/>
      <c r="J17" s="61">
        <v>1</v>
      </c>
      <c r="K17" s="46" t="s">
        <v>13</v>
      </c>
      <c r="L17" s="160">
        <v>16000</v>
      </c>
      <c r="M17" s="157"/>
      <c r="N17" s="158">
        <f t="shared" si="1"/>
        <v>16000</v>
      </c>
      <c r="O17" s="161"/>
    </row>
    <row r="18" spans="2:15" s="1" customFormat="1" ht="19.5" customHeight="1">
      <c r="B18" s="148"/>
      <c r="C18" s="43" t="s">
        <v>1</v>
      </c>
      <c r="D18" s="57">
        <v>1</v>
      </c>
      <c r="E18" s="53" t="s">
        <v>4</v>
      </c>
      <c r="F18" s="162">
        <v>15000</v>
      </c>
      <c r="G18" s="163"/>
      <c r="H18" s="164">
        <f t="shared" si="0"/>
        <v>15000</v>
      </c>
      <c r="I18" s="165"/>
      <c r="J18" s="62">
        <v>1</v>
      </c>
      <c r="K18" s="47" t="s">
        <v>13</v>
      </c>
      <c r="L18" s="166">
        <v>30000</v>
      </c>
      <c r="M18" s="167"/>
      <c r="N18" s="164">
        <f t="shared" si="1"/>
        <v>30000</v>
      </c>
      <c r="O18" s="168"/>
    </row>
    <row r="19" spans="2:15" s="1" customFormat="1" ht="19.5" customHeight="1">
      <c r="B19" s="169" t="s">
        <v>9</v>
      </c>
      <c r="C19" s="41" t="s">
        <v>0</v>
      </c>
      <c r="D19" s="58">
        <v>3</v>
      </c>
      <c r="E19" s="51" t="s">
        <v>4</v>
      </c>
      <c r="F19" s="149">
        <v>3000</v>
      </c>
      <c r="G19" s="150"/>
      <c r="H19" s="151">
        <f t="shared" si="0"/>
        <v>9000</v>
      </c>
      <c r="I19" s="152"/>
      <c r="J19" s="63">
        <v>1</v>
      </c>
      <c r="K19" s="48" t="s">
        <v>13</v>
      </c>
      <c r="L19" s="153">
        <v>10000</v>
      </c>
      <c r="M19" s="154"/>
      <c r="N19" s="151">
        <f t="shared" si="1"/>
        <v>10000</v>
      </c>
      <c r="O19" s="155"/>
    </row>
    <row r="20" spans="2:15" s="1" customFormat="1" ht="19.5" customHeight="1">
      <c r="B20" s="169"/>
      <c r="C20" s="42" t="s">
        <v>5</v>
      </c>
      <c r="D20" s="56">
        <v>2</v>
      </c>
      <c r="E20" s="52" t="s">
        <v>4</v>
      </c>
      <c r="F20" s="156">
        <v>6000</v>
      </c>
      <c r="G20" s="157"/>
      <c r="H20" s="158">
        <f t="shared" si="0"/>
        <v>12000</v>
      </c>
      <c r="I20" s="159"/>
      <c r="J20" s="61">
        <v>1</v>
      </c>
      <c r="K20" s="46" t="s">
        <v>13</v>
      </c>
      <c r="L20" s="160">
        <v>16000</v>
      </c>
      <c r="M20" s="157"/>
      <c r="N20" s="158">
        <f t="shared" si="1"/>
        <v>16000</v>
      </c>
      <c r="O20" s="161"/>
    </row>
    <row r="21" spans="2:15" s="1" customFormat="1" ht="19.5" customHeight="1" thickBot="1">
      <c r="B21" s="169"/>
      <c r="C21" s="43" t="s">
        <v>1</v>
      </c>
      <c r="D21" s="59">
        <v>1</v>
      </c>
      <c r="E21" s="53" t="s">
        <v>4</v>
      </c>
      <c r="F21" s="162">
        <v>15000</v>
      </c>
      <c r="G21" s="163"/>
      <c r="H21" s="164">
        <f t="shared" si="0"/>
        <v>15000</v>
      </c>
      <c r="I21" s="165"/>
      <c r="J21" s="64">
        <v>1</v>
      </c>
      <c r="K21" s="47" t="s">
        <v>13</v>
      </c>
      <c r="L21" s="170">
        <v>30000</v>
      </c>
      <c r="M21" s="163"/>
      <c r="N21" s="164">
        <f t="shared" si="1"/>
        <v>30000</v>
      </c>
      <c r="O21" s="168"/>
    </row>
    <row r="22" spans="2:15" s="1" customFormat="1" ht="19.5" customHeight="1">
      <c r="B22" s="142" t="s">
        <v>10</v>
      </c>
      <c r="C22" s="142"/>
      <c r="D22" s="45">
        <f>IF(SUM(D16:D21)=0,"",SUM(D16:D21))</f>
        <v>12</v>
      </c>
      <c r="E22" s="50" t="s">
        <v>4</v>
      </c>
      <c r="F22" s="171">
        <f>SUM(H16:I21)</f>
        <v>72000</v>
      </c>
      <c r="G22" s="172"/>
      <c r="H22" s="172"/>
      <c r="I22" s="173"/>
      <c r="J22" s="44">
        <f>IF(SUM(J16:J21)=0,"",SUM(J16:J21))</f>
        <v>6</v>
      </c>
      <c r="K22" s="49" t="s">
        <v>13</v>
      </c>
      <c r="L22" s="174">
        <f>SUM(N16:O21)</f>
        <v>112000</v>
      </c>
      <c r="M22" s="175"/>
      <c r="N22" s="172"/>
      <c r="O22" s="173"/>
    </row>
    <row r="23" spans="2:15" s="1" customFormat="1" ht="16.5" customHeight="1" thickBot="1">
      <c r="B23" s="7"/>
      <c r="C23" s="7"/>
      <c r="D23" s="7"/>
      <c r="E23" s="7"/>
      <c r="F23" s="7"/>
      <c r="G23" s="7"/>
      <c r="H23" s="7"/>
      <c r="I23" s="7"/>
      <c r="J23" s="7"/>
      <c r="K23" s="40"/>
      <c r="L23" s="40"/>
      <c r="M23" s="40"/>
      <c r="N23" s="40"/>
      <c r="O23" s="40"/>
    </row>
    <row r="24" spans="2:15" s="1" customFormat="1" ht="19.5" customHeight="1">
      <c r="B24" s="112" t="s">
        <v>62</v>
      </c>
      <c r="C24" s="113"/>
      <c r="D24" s="113"/>
      <c r="E24" s="113"/>
      <c r="F24" s="113"/>
      <c r="G24" s="113"/>
      <c r="H24" s="113"/>
      <c r="I24" s="176"/>
      <c r="J24" s="76">
        <v>26</v>
      </c>
      <c r="K24" s="80" t="s">
        <v>12</v>
      </c>
      <c r="L24" s="283">
        <v>500</v>
      </c>
      <c r="M24" s="284"/>
      <c r="N24" s="178">
        <f>J24*500</f>
        <v>13000</v>
      </c>
      <c r="O24" s="178"/>
    </row>
    <row r="25" spans="2:15" s="1" customFormat="1" ht="19.5" customHeight="1">
      <c r="B25" s="179" t="s">
        <v>75</v>
      </c>
      <c r="C25" s="180"/>
      <c r="D25" s="180"/>
      <c r="E25" s="180"/>
      <c r="F25" s="183" t="s">
        <v>29</v>
      </c>
      <c r="G25" s="184"/>
      <c r="H25" s="185"/>
      <c r="I25" s="186"/>
      <c r="J25" s="77">
        <v>30</v>
      </c>
      <c r="K25" s="81" t="s">
        <v>26</v>
      </c>
      <c r="L25" s="271">
        <v>1000</v>
      </c>
      <c r="M25" s="272"/>
      <c r="N25" s="187">
        <f>J25*1000</f>
        <v>30000</v>
      </c>
      <c r="O25" s="187"/>
    </row>
    <row r="26" spans="2:15" s="1" customFormat="1" ht="19.5" customHeight="1">
      <c r="B26" s="179"/>
      <c r="C26" s="180"/>
      <c r="D26" s="180"/>
      <c r="E26" s="180"/>
      <c r="F26" s="183" t="s">
        <v>24</v>
      </c>
      <c r="G26" s="184"/>
      <c r="H26" s="185"/>
      <c r="I26" s="186"/>
      <c r="J26" s="78">
        <v>30</v>
      </c>
      <c r="K26" s="81" t="s">
        <v>26</v>
      </c>
      <c r="L26" s="271">
        <v>1000</v>
      </c>
      <c r="M26" s="272"/>
      <c r="N26" s="187">
        <f>J26*1000</f>
        <v>30000</v>
      </c>
      <c r="O26" s="187"/>
    </row>
    <row r="27" spans="2:15" s="1" customFormat="1" ht="19.5" customHeight="1" thickBot="1">
      <c r="B27" s="181"/>
      <c r="C27" s="182"/>
      <c r="D27" s="182"/>
      <c r="E27" s="182"/>
      <c r="F27" s="189" t="s">
        <v>25</v>
      </c>
      <c r="G27" s="190"/>
      <c r="H27" s="190"/>
      <c r="I27" s="191"/>
      <c r="J27" s="79">
        <v>30</v>
      </c>
      <c r="K27" s="82" t="s">
        <v>26</v>
      </c>
      <c r="L27" s="269">
        <v>1000</v>
      </c>
      <c r="M27" s="270"/>
      <c r="N27" s="200">
        <f>J27*1000</f>
        <v>30000</v>
      </c>
      <c r="O27" s="200"/>
    </row>
    <row r="28" spans="2:15" s="1" customFormat="1" ht="16.5" customHeight="1" thickBot="1">
      <c r="B28" s="8"/>
      <c r="C28" s="8"/>
      <c r="D28" s="8"/>
      <c r="E28" s="9"/>
      <c r="F28" s="9"/>
      <c r="G28" s="9"/>
      <c r="H28" s="10"/>
      <c r="I28" s="10"/>
      <c r="J28" s="7"/>
      <c r="K28" s="11"/>
      <c r="L28" s="11"/>
      <c r="M28" s="12"/>
      <c r="N28" s="12"/>
      <c r="O28" s="90"/>
    </row>
    <row r="29" spans="2:16" s="1" customFormat="1" ht="24" customHeight="1" thickTop="1">
      <c r="B29" s="201" t="s">
        <v>73</v>
      </c>
      <c r="C29" s="202"/>
      <c r="D29" s="202"/>
      <c r="E29" s="202"/>
      <c r="F29" s="202"/>
      <c r="G29" s="202"/>
      <c r="H29" s="202"/>
      <c r="I29" s="202"/>
      <c r="J29" s="202"/>
      <c r="K29" s="207" t="s">
        <v>64</v>
      </c>
      <c r="L29" s="208"/>
      <c r="M29" s="213">
        <f>SUM(F22,L22,N24,N25:O27)</f>
        <v>287000</v>
      </c>
      <c r="N29" s="213"/>
      <c r="O29" s="214"/>
      <c r="P29" s="2"/>
    </row>
    <row r="30" spans="2:16" s="1" customFormat="1" ht="24" customHeight="1">
      <c r="B30" s="203"/>
      <c r="C30" s="204"/>
      <c r="D30" s="204"/>
      <c r="E30" s="204"/>
      <c r="F30" s="204"/>
      <c r="G30" s="204"/>
      <c r="H30" s="204"/>
      <c r="I30" s="204"/>
      <c r="J30" s="204"/>
      <c r="K30" s="209"/>
      <c r="L30" s="210"/>
      <c r="M30" s="215"/>
      <c r="N30" s="215"/>
      <c r="O30" s="216"/>
      <c r="P30" s="2"/>
    </row>
    <row r="31" spans="2:15" s="1" customFormat="1" ht="24" customHeight="1" thickBot="1">
      <c r="B31" s="205"/>
      <c r="C31" s="206"/>
      <c r="D31" s="206"/>
      <c r="E31" s="206"/>
      <c r="F31" s="206"/>
      <c r="G31" s="206"/>
      <c r="H31" s="206"/>
      <c r="I31" s="206"/>
      <c r="J31" s="206"/>
      <c r="K31" s="211"/>
      <c r="L31" s="212"/>
      <c r="M31" s="217"/>
      <c r="N31" s="217"/>
      <c r="O31" s="218"/>
    </row>
    <row r="32" spans="2:15" s="1" customFormat="1" ht="16.5" customHeight="1" thickTop="1">
      <c r="B32" s="38"/>
      <c r="C32" s="38"/>
      <c r="D32" s="38"/>
      <c r="E32" s="38"/>
      <c r="F32" s="38"/>
      <c r="G32" s="38"/>
      <c r="H32" s="38"/>
      <c r="I32" s="38"/>
      <c r="J32" s="38"/>
      <c r="K32" s="5"/>
      <c r="L32" s="5"/>
      <c r="M32" s="5"/>
      <c r="N32" s="5"/>
      <c r="O32" s="5"/>
    </row>
    <row r="33" spans="2:15" s="1" customFormat="1" ht="21" customHeight="1" thickBot="1">
      <c r="B33" s="219" t="s">
        <v>51</v>
      </c>
      <c r="C33" s="143" t="s">
        <v>56</v>
      </c>
      <c r="D33" s="125"/>
      <c r="E33" s="222" t="s">
        <v>57</v>
      </c>
      <c r="F33" s="222"/>
      <c r="G33" s="222" t="s">
        <v>58</v>
      </c>
      <c r="H33" s="222"/>
      <c r="I33" s="222" t="s">
        <v>59</v>
      </c>
      <c r="J33" s="222"/>
      <c r="K33" s="112" t="s">
        <v>84</v>
      </c>
      <c r="L33" s="113"/>
      <c r="M33" s="113"/>
      <c r="N33" s="113"/>
      <c r="O33" s="114"/>
    </row>
    <row r="34" spans="2:15" s="1" customFormat="1" ht="21" customHeight="1" thickBot="1">
      <c r="B34" s="220"/>
      <c r="C34" s="263">
        <v>1</v>
      </c>
      <c r="D34" s="264"/>
      <c r="E34" s="267"/>
      <c r="F34" s="267"/>
      <c r="G34" s="267"/>
      <c r="H34" s="267"/>
      <c r="I34" s="267"/>
      <c r="J34" s="281"/>
      <c r="K34" s="88"/>
      <c r="L34" s="54"/>
      <c r="M34" s="54"/>
      <c r="N34" s="54"/>
      <c r="O34" s="89"/>
    </row>
    <row r="35" spans="2:15" s="1" customFormat="1" ht="21" customHeight="1" thickBot="1">
      <c r="B35" s="221"/>
      <c r="C35" s="265"/>
      <c r="D35" s="266"/>
      <c r="E35" s="268"/>
      <c r="F35" s="268"/>
      <c r="G35" s="268"/>
      <c r="H35" s="268"/>
      <c r="I35" s="268"/>
      <c r="J35" s="282"/>
      <c r="K35" s="289" t="s">
        <v>60</v>
      </c>
      <c r="L35" s="285">
        <v>25</v>
      </c>
      <c r="M35" s="232" t="s">
        <v>61</v>
      </c>
      <c r="N35" s="290">
        <v>14</v>
      </c>
      <c r="O35" s="235" t="s">
        <v>63</v>
      </c>
    </row>
    <row r="36" spans="2:15" s="1" customFormat="1" ht="21" customHeight="1" thickBot="1">
      <c r="B36" s="219" t="s">
        <v>52</v>
      </c>
      <c r="C36" s="144" t="s">
        <v>53</v>
      </c>
      <c r="D36" s="144"/>
      <c r="E36" s="144" t="s">
        <v>54</v>
      </c>
      <c r="F36" s="144"/>
      <c r="G36" s="144" t="s">
        <v>57</v>
      </c>
      <c r="H36" s="144"/>
      <c r="I36" s="144" t="s">
        <v>55</v>
      </c>
      <c r="J36" s="280"/>
      <c r="K36" s="289"/>
      <c r="L36" s="286"/>
      <c r="M36" s="232"/>
      <c r="N36" s="291"/>
      <c r="O36" s="235"/>
    </row>
    <row r="37" spans="2:15" s="1" customFormat="1" ht="21" customHeight="1">
      <c r="B37" s="220"/>
      <c r="C37" s="263">
        <v>2</v>
      </c>
      <c r="D37" s="264"/>
      <c r="E37" s="267"/>
      <c r="F37" s="267"/>
      <c r="G37" s="267"/>
      <c r="H37" s="267"/>
      <c r="I37" s="276">
        <v>1</v>
      </c>
      <c r="J37" s="277"/>
      <c r="K37" s="287" t="s">
        <v>90</v>
      </c>
      <c r="L37" s="241"/>
      <c r="M37" s="241"/>
      <c r="N37" s="241"/>
      <c r="O37" s="242"/>
    </row>
    <row r="38" spans="2:15" s="1" customFormat="1" ht="21" customHeight="1" thickBot="1">
      <c r="B38" s="221"/>
      <c r="C38" s="265"/>
      <c r="D38" s="266"/>
      <c r="E38" s="268"/>
      <c r="F38" s="268"/>
      <c r="G38" s="268"/>
      <c r="H38" s="268"/>
      <c r="I38" s="278"/>
      <c r="J38" s="279"/>
      <c r="K38" s="288"/>
      <c r="L38" s="244"/>
      <c r="M38" s="244"/>
      <c r="N38" s="244"/>
      <c r="O38" s="245"/>
    </row>
    <row r="39" spans="2:15" s="1" customFormat="1" ht="16.5" customHeight="1">
      <c r="B39" s="7"/>
      <c r="C39" s="87" t="s">
        <v>83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 s="1" customFormat="1" ht="16.5" customHeight="1">
      <c r="B40" s="7"/>
      <c r="D40" s="39"/>
      <c r="E40" s="7"/>
      <c r="F40" s="7"/>
      <c r="G40" s="7"/>
      <c r="H40" s="7"/>
      <c r="I40" s="7"/>
      <c r="J40" s="7"/>
      <c r="K40" s="40"/>
      <c r="L40" s="40"/>
      <c r="M40" s="40"/>
      <c r="N40" s="40"/>
      <c r="O40" s="40"/>
    </row>
    <row r="41" spans="2:15" s="1" customFormat="1" ht="21" customHeight="1">
      <c r="B41" s="273" t="s">
        <v>16</v>
      </c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5"/>
    </row>
    <row r="42" spans="2:15" s="1" customFormat="1" ht="21" customHeight="1">
      <c r="B42" s="223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5"/>
    </row>
    <row r="43" spans="2:15" s="1" customFormat="1" ht="21" customHeight="1">
      <c r="B43" s="223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5"/>
    </row>
    <row r="44" spans="2:15" s="1" customFormat="1" ht="21" customHeight="1">
      <c r="B44" s="226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8"/>
    </row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</sheetData>
  <sheetProtection/>
  <mergeCells count="99">
    <mergeCell ref="M35:M36"/>
    <mergeCell ref="L35:L36"/>
    <mergeCell ref="K33:O33"/>
    <mergeCell ref="O35:O36"/>
    <mergeCell ref="K37:O38"/>
    <mergeCell ref="E11:H11"/>
    <mergeCell ref="I11:J11"/>
    <mergeCell ref="K11:O11"/>
    <mergeCell ref="K35:K36"/>
    <mergeCell ref="N35:N36"/>
    <mergeCell ref="K29:L31"/>
    <mergeCell ref="M29:O31"/>
    <mergeCell ref="J14:O14"/>
    <mergeCell ref="B14:C15"/>
    <mergeCell ref="B33:B35"/>
    <mergeCell ref="B36:B38"/>
    <mergeCell ref="C33:D33"/>
    <mergeCell ref="E33:F33"/>
    <mergeCell ref="I33:J33"/>
    <mergeCell ref="C36:D36"/>
    <mergeCell ref="J15:K15"/>
    <mergeCell ref="L15:O15"/>
    <mergeCell ref="L21:M21"/>
    <mergeCell ref="N21:O21"/>
    <mergeCell ref="L22:O22"/>
    <mergeCell ref="I36:J36"/>
    <mergeCell ref="I34:J35"/>
    <mergeCell ref="F27:I27"/>
    <mergeCell ref="B24:I24"/>
    <mergeCell ref="L24:M24"/>
    <mergeCell ref="I37:J38"/>
    <mergeCell ref="N17:O17"/>
    <mergeCell ref="L18:M18"/>
    <mergeCell ref="N18:O18"/>
    <mergeCell ref="L19:M19"/>
    <mergeCell ref="N19:O19"/>
    <mergeCell ref="L20:M20"/>
    <mergeCell ref="N20:O20"/>
    <mergeCell ref="L26:M26"/>
    <mergeCell ref="N26:O26"/>
    <mergeCell ref="D14:I14"/>
    <mergeCell ref="L16:M16"/>
    <mergeCell ref="N16:O16"/>
    <mergeCell ref="L17:M17"/>
    <mergeCell ref="B41:O41"/>
    <mergeCell ref="B42:O44"/>
    <mergeCell ref="F21:G21"/>
    <mergeCell ref="H21:I21"/>
    <mergeCell ref="B22:C22"/>
    <mergeCell ref="F22:I22"/>
    <mergeCell ref="B19:B21"/>
    <mergeCell ref="F19:G19"/>
    <mergeCell ref="H19:I19"/>
    <mergeCell ref="F20:G20"/>
    <mergeCell ref="H20:I20"/>
    <mergeCell ref="F26:I26"/>
    <mergeCell ref="H18:I18"/>
    <mergeCell ref="D15:E15"/>
    <mergeCell ref="F15:I15"/>
    <mergeCell ref="E36:F36"/>
    <mergeCell ref="C34:D35"/>
    <mergeCell ref="E34:F35"/>
    <mergeCell ref="G34:H35"/>
    <mergeCell ref="B16:B18"/>
    <mergeCell ref="F16:G16"/>
    <mergeCell ref="H16:I16"/>
    <mergeCell ref="L27:M27"/>
    <mergeCell ref="N27:O27"/>
    <mergeCell ref="B29:J31"/>
    <mergeCell ref="B25:E27"/>
    <mergeCell ref="F25:I25"/>
    <mergeCell ref="L25:M25"/>
    <mergeCell ref="N25:O25"/>
    <mergeCell ref="AB8:AC8"/>
    <mergeCell ref="N24:O24"/>
    <mergeCell ref="C37:D38"/>
    <mergeCell ref="E37:F38"/>
    <mergeCell ref="G37:H38"/>
    <mergeCell ref="G36:H36"/>
    <mergeCell ref="G33:H33"/>
    <mergeCell ref="F17:G17"/>
    <mergeCell ref="H17:I17"/>
    <mergeCell ref="F18:G18"/>
    <mergeCell ref="B11:D11"/>
    <mergeCell ref="B12:D12"/>
    <mergeCell ref="E12:O12"/>
    <mergeCell ref="B8:D8"/>
    <mergeCell ref="E8:O8"/>
    <mergeCell ref="K7:O7"/>
    <mergeCell ref="AD8:AG8"/>
    <mergeCell ref="B9:D10"/>
    <mergeCell ref="F9:O9"/>
    <mergeCell ref="E10:O10"/>
    <mergeCell ref="B1:O2"/>
    <mergeCell ref="B4:D5"/>
    <mergeCell ref="E4:O5"/>
    <mergeCell ref="B7:D7"/>
    <mergeCell ref="E7:H7"/>
    <mergeCell ref="I7:J7"/>
  </mergeCells>
  <dataValidations count="2">
    <dataValidation type="list" allowBlank="1" showInputMessage="1" showErrorMessage="1" sqref="I34:J35">
      <formula1>"1"</formula1>
    </dataValidation>
    <dataValidation type="list" allowBlank="1" showInputMessage="1" showErrorMessage="1" sqref="L35">
      <formula1>"25,26"</formula1>
    </dataValidation>
  </dataValidations>
  <printOptions/>
  <pageMargins left="0.7874015748031497" right="0.5905511811023623" top="0.7480314960629921" bottom="0.5511811023622047" header="0.31496062992125984" footer="0.31496062992125984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K6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2.125" style="13" customWidth="1"/>
    <col min="2" max="3" width="6.00390625" style="13" bestFit="1" customWidth="1"/>
    <col min="4" max="4" width="6.50390625" style="13" customWidth="1"/>
    <col min="5" max="7" width="9.00390625" style="13" customWidth="1"/>
    <col min="8" max="9" width="4.75390625" style="13" bestFit="1" customWidth="1"/>
    <col min="10" max="10" width="5.50390625" style="13" bestFit="1" customWidth="1"/>
    <col min="11" max="12" width="4.375" style="13" bestFit="1" customWidth="1"/>
    <col min="13" max="13" width="5.50390625" style="13" bestFit="1" customWidth="1"/>
    <col min="14" max="14" width="7.50390625" style="13" customWidth="1"/>
    <col min="15" max="20" width="5.50390625" style="13" bestFit="1" customWidth="1"/>
    <col min="21" max="21" width="5.75390625" style="13" customWidth="1"/>
    <col min="22" max="22" width="4.50390625" style="13" bestFit="1" customWidth="1"/>
    <col min="23" max="23" width="5.625" style="13" customWidth="1"/>
    <col min="24" max="27" width="4.50390625" style="13" bestFit="1" customWidth="1"/>
    <col min="28" max="31" width="4.625" style="13" customWidth="1"/>
    <col min="32" max="32" width="4.50390625" style="13" bestFit="1" customWidth="1"/>
    <col min="33" max="33" width="5.00390625" style="13" bestFit="1" customWidth="1"/>
    <col min="34" max="35" width="4.50390625" style="13" bestFit="1" customWidth="1"/>
    <col min="36" max="37" width="4.625" style="13" customWidth="1"/>
    <col min="38" max="16384" width="9.00390625" style="13" customWidth="1"/>
  </cols>
  <sheetData>
    <row r="3" spans="8:20" ht="11.25">
      <c r="H3" s="14">
        <v>3000</v>
      </c>
      <c r="I3" s="14">
        <v>6000</v>
      </c>
      <c r="J3" s="14">
        <v>15000</v>
      </c>
      <c r="K3" s="14">
        <v>3000</v>
      </c>
      <c r="L3" s="14">
        <v>6000</v>
      </c>
      <c r="M3" s="14">
        <v>15000</v>
      </c>
      <c r="O3" s="14">
        <v>10000</v>
      </c>
      <c r="P3" s="14">
        <v>16000</v>
      </c>
      <c r="Q3" s="14">
        <v>30000</v>
      </c>
      <c r="R3" s="14">
        <v>10000</v>
      </c>
      <c r="S3" s="14">
        <v>16000</v>
      </c>
      <c r="T3" s="14">
        <v>30000</v>
      </c>
    </row>
    <row r="4" spans="2:37" ht="11.25" customHeight="1">
      <c r="B4" s="292" t="s">
        <v>87</v>
      </c>
      <c r="C4" s="298" t="s">
        <v>88</v>
      </c>
      <c r="D4" s="298" t="s">
        <v>19</v>
      </c>
      <c r="E4" s="298" t="s">
        <v>30</v>
      </c>
      <c r="F4" s="298" t="s">
        <v>31</v>
      </c>
      <c r="G4" s="296" t="s">
        <v>32</v>
      </c>
      <c r="H4" s="309" t="s">
        <v>35</v>
      </c>
      <c r="I4" s="310"/>
      <c r="J4" s="310"/>
      <c r="K4" s="310" t="s">
        <v>36</v>
      </c>
      <c r="L4" s="310"/>
      <c r="M4" s="310"/>
      <c r="N4" s="307" t="s">
        <v>47</v>
      </c>
      <c r="O4" s="311" t="s">
        <v>37</v>
      </c>
      <c r="P4" s="312"/>
      <c r="Q4" s="312"/>
      <c r="R4" s="312" t="s">
        <v>38</v>
      </c>
      <c r="S4" s="312"/>
      <c r="T4" s="312"/>
      <c r="U4" s="313" t="s">
        <v>46</v>
      </c>
      <c r="V4" s="294" t="s">
        <v>43</v>
      </c>
      <c r="W4" s="295"/>
      <c r="X4" s="304" t="s">
        <v>42</v>
      </c>
      <c r="Y4" s="305"/>
      <c r="Z4" s="305"/>
      <c r="AA4" s="306"/>
      <c r="AB4" s="300" t="s">
        <v>76</v>
      </c>
      <c r="AC4" s="300"/>
      <c r="AD4" s="300"/>
      <c r="AE4" s="300"/>
      <c r="AF4" s="301" t="s">
        <v>52</v>
      </c>
      <c r="AG4" s="301"/>
      <c r="AH4" s="301"/>
      <c r="AI4" s="301"/>
      <c r="AJ4" s="302" t="s">
        <v>86</v>
      </c>
      <c r="AK4" s="303"/>
    </row>
    <row r="5" spans="2:37" ht="11.25" customHeight="1">
      <c r="B5" s="293"/>
      <c r="C5" s="299"/>
      <c r="D5" s="299"/>
      <c r="E5" s="299"/>
      <c r="F5" s="299"/>
      <c r="G5" s="297"/>
      <c r="H5" s="20" t="s">
        <v>33</v>
      </c>
      <c r="I5" s="21" t="s">
        <v>34</v>
      </c>
      <c r="J5" s="21" t="s">
        <v>48</v>
      </c>
      <c r="K5" s="21" t="s">
        <v>33</v>
      </c>
      <c r="L5" s="21" t="s">
        <v>34</v>
      </c>
      <c r="M5" s="21" t="s">
        <v>48</v>
      </c>
      <c r="N5" s="308"/>
      <c r="O5" s="16" t="s">
        <v>33</v>
      </c>
      <c r="P5" s="15" t="s">
        <v>34</v>
      </c>
      <c r="Q5" s="15" t="s">
        <v>48</v>
      </c>
      <c r="R5" s="15" t="s">
        <v>33</v>
      </c>
      <c r="S5" s="15" t="s">
        <v>34</v>
      </c>
      <c r="T5" s="15" t="s">
        <v>48</v>
      </c>
      <c r="U5" s="314"/>
      <c r="V5" s="25" t="s">
        <v>44</v>
      </c>
      <c r="W5" s="26" t="s">
        <v>45</v>
      </c>
      <c r="X5" s="29" t="s">
        <v>39</v>
      </c>
      <c r="Y5" s="30" t="s">
        <v>40</v>
      </c>
      <c r="Z5" s="30" t="s">
        <v>41</v>
      </c>
      <c r="AA5" s="31" t="s">
        <v>45</v>
      </c>
      <c r="AB5" s="91" t="s">
        <v>79</v>
      </c>
      <c r="AC5" s="92" t="s">
        <v>80</v>
      </c>
      <c r="AD5" s="92" t="s">
        <v>78</v>
      </c>
      <c r="AE5" s="93" t="s">
        <v>59</v>
      </c>
      <c r="AF5" s="97" t="s">
        <v>77</v>
      </c>
      <c r="AG5" s="98" t="s">
        <v>81</v>
      </c>
      <c r="AH5" s="98" t="s">
        <v>80</v>
      </c>
      <c r="AI5" s="99" t="s">
        <v>82</v>
      </c>
      <c r="AJ5" s="103" t="s">
        <v>61</v>
      </c>
      <c r="AK5" s="104" t="s">
        <v>85</v>
      </c>
    </row>
    <row r="6" spans="2:37" ht="12" customHeight="1">
      <c r="B6" s="35">
        <f>'総括表'!E8</f>
        <v>0</v>
      </c>
      <c r="C6" s="36">
        <f>'総括表'!E11</f>
        <v>0</v>
      </c>
      <c r="D6" s="36">
        <f>'総括表'!F9</f>
        <v>0</v>
      </c>
      <c r="E6" s="36">
        <f>'総括表'!E10</f>
        <v>0</v>
      </c>
      <c r="F6" s="36">
        <f>'総括表'!K11</f>
        <v>0</v>
      </c>
      <c r="G6" s="37">
        <f>'総括表'!E12</f>
        <v>0</v>
      </c>
      <c r="H6" s="22">
        <f>'総括表'!D16</f>
        <v>0</v>
      </c>
      <c r="I6" s="23">
        <f>'総括表'!D17</f>
        <v>0</v>
      </c>
      <c r="J6" s="23">
        <f>'総括表'!D18</f>
        <v>0</v>
      </c>
      <c r="K6" s="23">
        <f>'総括表'!D19</f>
        <v>0</v>
      </c>
      <c r="L6" s="23">
        <f>'総括表'!D20</f>
        <v>0</v>
      </c>
      <c r="M6" s="23">
        <f>'総括表'!D21</f>
        <v>0</v>
      </c>
      <c r="N6" s="24">
        <f>'総括表'!F22</f>
        <v>0</v>
      </c>
      <c r="O6" s="17">
        <f>'総括表'!J16</f>
        <v>0</v>
      </c>
      <c r="P6" s="107">
        <f>'総括表'!J17</f>
        <v>0</v>
      </c>
      <c r="Q6" s="18">
        <f>'総括表'!J18</f>
        <v>0</v>
      </c>
      <c r="R6" s="18">
        <f>'総括表'!J19</f>
        <v>0</v>
      </c>
      <c r="S6" s="108">
        <f>'総括表'!J20</f>
        <v>0</v>
      </c>
      <c r="T6" s="18">
        <f>'総括表'!J21</f>
        <v>0</v>
      </c>
      <c r="U6" s="19">
        <f>'総括表'!L22</f>
        <v>0</v>
      </c>
      <c r="V6" s="27">
        <f>'総括表'!J24</f>
        <v>0</v>
      </c>
      <c r="W6" s="28">
        <f>'総括表'!N24</f>
        <v>0</v>
      </c>
      <c r="X6" s="32">
        <f>'総括表'!J25</f>
        <v>0</v>
      </c>
      <c r="Y6" s="33">
        <f>'総括表'!J26</f>
        <v>0</v>
      </c>
      <c r="Z6" s="33">
        <f>'総括表'!J27</f>
        <v>0</v>
      </c>
      <c r="AA6" s="34">
        <f>(X6+Y6+Z6)*1000</f>
        <v>0</v>
      </c>
      <c r="AB6" s="94">
        <f>'総括表'!C34</f>
        <v>0</v>
      </c>
      <c r="AC6" s="95">
        <f>'総括表'!E34</f>
        <v>0</v>
      </c>
      <c r="AD6" s="95">
        <f>'総括表'!G34</f>
        <v>0</v>
      </c>
      <c r="AE6" s="96">
        <f>'総括表'!I34</f>
        <v>0</v>
      </c>
      <c r="AF6" s="100">
        <f>'総括表'!C37</f>
        <v>0</v>
      </c>
      <c r="AG6" s="101">
        <f>'総括表'!E37</f>
        <v>0</v>
      </c>
      <c r="AH6" s="101">
        <f>'総括表'!G37</f>
        <v>0</v>
      </c>
      <c r="AI6" s="102">
        <f>'総括表'!I37</f>
        <v>0</v>
      </c>
      <c r="AJ6" s="105">
        <f>'総括表'!L35</f>
        <v>0</v>
      </c>
      <c r="AK6" s="106">
        <f>'総括表'!N35</f>
        <v>0</v>
      </c>
    </row>
  </sheetData>
  <sheetProtection/>
  <mergeCells count="17">
    <mergeCell ref="AB4:AE4"/>
    <mergeCell ref="AF4:AI4"/>
    <mergeCell ref="AJ4:AK4"/>
    <mergeCell ref="X4:AA4"/>
    <mergeCell ref="N4:N5"/>
    <mergeCell ref="H4:J4"/>
    <mergeCell ref="K4:M4"/>
    <mergeCell ref="O4:Q4"/>
    <mergeCell ref="R4:T4"/>
    <mergeCell ref="U4:U5"/>
    <mergeCell ref="B4:B5"/>
    <mergeCell ref="V4:W4"/>
    <mergeCell ref="G4:G5"/>
    <mergeCell ref="F4:F5"/>
    <mergeCell ref="E4:E5"/>
    <mergeCell ref="D4:D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kenji-fukushima</dc:creator>
  <cp:keywords/>
  <dc:description/>
  <cp:lastModifiedBy>kawabe</cp:lastModifiedBy>
  <cp:lastPrinted>2024-05-10T11:05:22Z</cp:lastPrinted>
  <dcterms:created xsi:type="dcterms:W3CDTF">2008-04-21T00:39:11Z</dcterms:created>
  <dcterms:modified xsi:type="dcterms:W3CDTF">2024-05-29T11:53:26Z</dcterms:modified>
  <cp:category/>
  <cp:version/>
  <cp:contentType/>
  <cp:contentStatus/>
</cp:coreProperties>
</file>